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РТИ" sheetId="41" r:id="rId1"/>
  </sheets>
  <calcPr calcId="181029"/>
</workbook>
</file>

<file path=xl/calcChain.xml><?xml version="1.0" encoding="utf-8"?>
<calcChain xmlns="http://schemas.openxmlformats.org/spreadsheetml/2006/main">
  <c r="G67" i="41" l="1"/>
  <c r="G66" i="41"/>
  <c r="G68" i="41"/>
  <c r="G61" i="41"/>
  <c r="G60" i="41"/>
  <c r="G49" i="41"/>
  <c r="G33" i="41"/>
  <c r="G25" i="41"/>
  <c r="G58" i="41" l="1"/>
  <c r="G70" i="41"/>
  <c r="G82" i="41"/>
  <c r="G140" i="41"/>
  <c r="G139" i="41"/>
  <c r="G138" i="41"/>
  <c r="G137" i="41"/>
  <c r="G136" i="41"/>
  <c r="G135" i="41"/>
  <c r="G134" i="41"/>
  <c r="G133" i="41"/>
  <c r="G132" i="41"/>
  <c r="G131" i="41"/>
  <c r="G130" i="41"/>
  <c r="G129" i="41"/>
  <c r="G141" i="41" l="1"/>
  <c r="G75" i="41" l="1"/>
  <c r="G76" i="41"/>
  <c r="G77" i="41"/>
  <c r="G74" i="41"/>
  <c r="G22" i="41"/>
  <c r="G23" i="41"/>
  <c r="G24" i="41"/>
  <c r="G26" i="41"/>
  <c r="G27" i="41"/>
  <c r="G28" i="41"/>
  <c r="G29" i="41"/>
  <c r="G30" i="41"/>
  <c r="G31" i="41"/>
  <c r="G32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50" i="41"/>
  <c r="G51" i="41"/>
  <c r="G52" i="41"/>
  <c r="G53" i="41"/>
  <c r="G54" i="41"/>
  <c r="G55" i="41"/>
  <c r="G21" i="41"/>
  <c r="G69" i="41"/>
  <c r="G65" i="41"/>
  <c r="G64" i="41"/>
  <c r="G63" i="41"/>
  <c r="G62" i="41"/>
  <c r="G59" i="41"/>
  <c r="G56" i="41"/>
  <c r="G18" i="41"/>
  <c r="G14" i="41"/>
  <c r="G9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26" i="41"/>
  <c r="G102" i="41"/>
  <c r="G101" i="41"/>
  <c r="G99" i="41"/>
  <c r="G96" i="41"/>
  <c r="G125" i="41"/>
  <c r="G124" i="41"/>
  <c r="G100" i="41"/>
  <c r="G98" i="41"/>
  <c r="G97" i="41"/>
  <c r="G95" i="41"/>
  <c r="G94" i="41"/>
  <c r="G93" i="41"/>
  <c r="G92" i="41"/>
  <c r="G91" i="41"/>
  <c r="G90" i="41"/>
  <c r="G89" i="41"/>
  <c r="G88" i="41"/>
  <c r="G87" i="41"/>
  <c r="G85" i="41"/>
  <c r="G81" i="41"/>
  <c r="G71" i="41"/>
  <c r="G57" i="41"/>
  <c r="G17" i="41"/>
  <c r="G16" i="41"/>
  <c r="G15" i="41"/>
  <c r="G7" i="41"/>
  <c r="G6" i="41"/>
  <c r="G10" i="41"/>
  <c r="G11" i="41"/>
  <c r="G12" i="41"/>
  <c r="G13" i="41"/>
  <c r="G80" i="41"/>
  <c r="G83" i="41" s="1"/>
  <c r="G8" i="41"/>
  <c r="G72" i="41" l="1"/>
  <c r="G78" i="41"/>
  <c r="G122" i="41"/>
  <c r="G127" i="41"/>
  <c r="G5" i="41" l="1"/>
  <c r="G19" i="41" s="1"/>
  <c r="G142" i="41" s="1"/>
</calcChain>
</file>

<file path=xl/sharedStrings.xml><?xml version="1.0" encoding="utf-8"?>
<sst xmlns="http://schemas.openxmlformats.org/spreadsheetml/2006/main" count="398" uniqueCount="252">
  <si>
    <t>Код</t>
  </si>
  <si>
    <t>Номенклатура</t>
  </si>
  <si>
    <t>Остаток</t>
  </si>
  <si>
    <t>Сумма</t>
  </si>
  <si>
    <t>Итого</t>
  </si>
  <si>
    <t xml:space="preserve">204608     </t>
  </si>
  <si>
    <t>Шнур резиновый пористый ф 30мм ПРП30к ГЕРНИТ(1м примерно 0,3кг)</t>
  </si>
  <si>
    <t>207651Н</t>
  </si>
  <si>
    <t>207895Н</t>
  </si>
  <si>
    <t>Рукав В ф 50*64мм (10 атм) Гост 18698-79</t>
  </si>
  <si>
    <t>Рукав поливочный ф28мм н/к</t>
  </si>
  <si>
    <t>Техпластина ТМКЩ-6мм</t>
  </si>
  <si>
    <t>Рукав РВД ф10мм (150 атм) кусками</t>
  </si>
  <si>
    <t>Рукав РВД ф38 мм (150 атм) 15м</t>
  </si>
  <si>
    <t>Ремень клиновой Z/0  - 560</t>
  </si>
  <si>
    <t>Ремень клиновой А - 2360</t>
  </si>
  <si>
    <t>Ремень клиновой А - 2500</t>
  </si>
  <si>
    <t>Ремень клиновой А - 2650</t>
  </si>
  <si>
    <t>Ремень клиновой А - 3000</t>
  </si>
  <si>
    <t>Ремень клиновой В(Б) - 1000</t>
  </si>
  <si>
    <t>Ремень клиновой В(Б) - 3000</t>
  </si>
  <si>
    <t>Рукав МБС ф 6  Гост 10362-76</t>
  </si>
  <si>
    <t>Рукав РВД ф16мм (200атм) ГОСТ6286-73</t>
  </si>
  <si>
    <t>Рукав РВД ф20 (180атм) ГОСТ 6286-73</t>
  </si>
  <si>
    <t>Рукав РВД ф16 мм (480 атм) гайки 36*2</t>
  </si>
  <si>
    <t>Рукав РВД ф 3*15 мм (150 атм) Гост 6286-73</t>
  </si>
  <si>
    <t>Рукав РВД ф16 165 атм. Гост 6286-73</t>
  </si>
  <si>
    <t>Шнур уплотнительный  "ласточкин хвост"</t>
  </si>
  <si>
    <t>Ремень клиновой В(Б) - 3350</t>
  </si>
  <si>
    <t>Ремень клиновой В(Б) - 3750</t>
  </si>
  <si>
    <t>Ремень клиновой   С(В) - 1103</t>
  </si>
  <si>
    <t>Ремень клиновой С(В)  - 1650</t>
  </si>
  <si>
    <t>Рукав ф 32*46 (20 атм) ТУ 38105574-77</t>
  </si>
  <si>
    <t>Рукав ПАР-2(Х)  ф 18мм (8атм) ГОСТ 18698-79</t>
  </si>
  <si>
    <t>Рукав ПАР-2(Х)  ф 50*80 Гост 18698-79</t>
  </si>
  <si>
    <t>Рукав В ф  9мм (10 атм) Гост 18698-79 /1=15м</t>
  </si>
  <si>
    <t>Рукав КЩ ф 10мм</t>
  </si>
  <si>
    <t>Рукав топл. ф102мм (10 атм) с медной стренгой</t>
  </si>
  <si>
    <t>Рукав топл. ф102мм</t>
  </si>
  <si>
    <t>Техпластина н/к</t>
  </si>
  <si>
    <t>Рукав РВД ф12мм 125 атм. ГОСТ 6286</t>
  </si>
  <si>
    <t>Шнур С-509 94*50</t>
  </si>
  <si>
    <t>Ремень клиновой А - 2120</t>
  </si>
  <si>
    <t>Ремень клиновой С(В) - 1900</t>
  </si>
  <si>
    <t>Ремень клиновой С(В)  2310</t>
  </si>
  <si>
    <t>РТИ</t>
  </si>
  <si>
    <t>шт</t>
  </si>
  <si>
    <t>кг</t>
  </si>
  <si>
    <t>метр</t>
  </si>
  <si>
    <t>Розничная цена Армада 51</t>
  </si>
  <si>
    <t xml:space="preserve">Средняя рыночная цена </t>
  </si>
  <si>
    <t>Кол-во</t>
  </si>
  <si>
    <t>Ед. измерения</t>
  </si>
  <si>
    <t>Фото</t>
  </si>
  <si>
    <t>Рукава</t>
  </si>
  <si>
    <t>Техпластина</t>
  </si>
  <si>
    <t>Ремень клиновой</t>
  </si>
  <si>
    <t>Шнур уплотнительный</t>
  </si>
  <si>
    <t>Ремень клиновой Z/0 - 1900</t>
  </si>
  <si>
    <t xml:space="preserve">206004     </t>
  </si>
  <si>
    <t>Ремень клиновой В(Б) - 4000</t>
  </si>
  <si>
    <t xml:space="preserve">205963     </t>
  </si>
  <si>
    <t>Ремень клиновой С(В)- 1800</t>
  </si>
  <si>
    <t xml:space="preserve">205973     </t>
  </si>
  <si>
    <t>Ремень клиновой С(В)  - 2240</t>
  </si>
  <si>
    <t xml:space="preserve">205978     </t>
  </si>
  <si>
    <t>Ремень клиновой С(В) - 3350</t>
  </si>
  <si>
    <t xml:space="preserve">206013     </t>
  </si>
  <si>
    <t>Ремень клиновой С(В)  - 3550</t>
  </si>
  <si>
    <t xml:space="preserve">206017     </t>
  </si>
  <si>
    <t>Ремень клиновой С(В)  - 3585</t>
  </si>
  <si>
    <t xml:space="preserve">206015     </t>
  </si>
  <si>
    <t>Ремень клиновой С(В)  - 4350</t>
  </si>
  <si>
    <t xml:space="preserve">206016     </t>
  </si>
  <si>
    <t>Ремень клиновой С(В)  - 4750</t>
  </si>
  <si>
    <t xml:space="preserve">206005     </t>
  </si>
  <si>
    <t>Ремень клиновой С(В)  - 5000</t>
  </si>
  <si>
    <t xml:space="preserve">660240     </t>
  </si>
  <si>
    <t>Ремень клиновой С(В)  - 5300</t>
  </si>
  <si>
    <t xml:space="preserve">206011     </t>
  </si>
  <si>
    <t>Ремень клиновой С(В)   - 5600</t>
  </si>
  <si>
    <t xml:space="preserve">206043     </t>
  </si>
  <si>
    <t>Ремень клиновой С(В)  - 6000</t>
  </si>
  <si>
    <t xml:space="preserve">206009     </t>
  </si>
  <si>
    <t xml:space="preserve">205995     </t>
  </si>
  <si>
    <t>Ремень клиновой Е (Д) - 10000</t>
  </si>
  <si>
    <t>Ремень клиновой Е(Д) - 3350</t>
  </si>
  <si>
    <t xml:space="preserve">206172     </t>
  </si>
  <si>
    <t>Ремень клиновой Е(Д) - 6000</t>
  </si>
  <si>
    <t xml:space="preserve">206173     </t>
  </si>
  <si>
    <t>Ремень клиновой Е(Д) 10600</t>
  </si>
  <si>
    <t xml:space="preserve">205996     </t>
  </si>
  <si>
    <t>Ремень клиновой 1В-32-1220</t>
  </si>
  <si>
    <t xml:space="preserve">206024     </t>
  </si>
  <si>
    <t>Ремень клиновой 4000*13*22</t>
  </si>
  <si>
    <t xml:space="preserve">205989     </t>
  </si>
  <si>
    <t>Ремень клиновой 4000*20*30</t>
  </si>
  <si>
    <t xml:space="preserve">205990     </t>
  </si>
  <si>
    <t>Ремень клиновой 4500*13*22</t>
  </si>
  <si>
    <t xml:space="preserve">205991     </t>
  </si>
  <si>
    <t>Ремень клиновой 4500*20*30</t>
  </si>
  <si>
    <t xml:space="preserve">205992     </t>
  </si>
  <si>
    <t>Ремень клиновой 5000*13*22</t>
  </si>
  <si>
    <t xml:space="preserve">205993     </t>
  </si>
  <si>
    <t>Рукав аммиачн. ф 32*46 (20 атм) ТУ 38105574-77 Н/К</t>
  </si>
  <si>
    <t xml:space="preserve">206065     </t>
  </si>
  <si>
    <t>Рукав топл.ф 50 мм (10атм) с медн.стренгой</t>
  </si>
  <si>
    <t xml:space="preserve">667999     </t>
  </si>
  <si>
    <t xml:space="preserve">Рукав топл.ф150мм б/стренги </t>
  </si>
  <si>
    <t xml:space="preserve">206188     </t>
  </si>
  <si>
    <t>Соединение лат.рукавный ф102 безискровый (комплект)</t>
  </si>
  <si>
    <t xml:space="preserve">202692     </t>
  </si>
  <si>
    <t>Соединения для топливного рукава</t>
  </si>
  <si>
    <t>Соединение лат.рукав.ф102 безискровое вн.резьба</t>
  </si>
  <si>
    <t xml:space="preserve">782834     </t>
  </si>
  <si>
    <t>Соединение лат.рукав.фл.ф102 безискровое</t>
  </si>
  <si>
    <t xml:space="preserve">207581     </t>
  </si>
  <si>
    <t>Соединение лат.рукав.ф65 безискровое нар.резьба</t>
  </si>
  <si>
    <t xml:space="preserve">782835     </t>
  </si>
  <si>
    <t>РВД (рукава)</t>
  </si>
  <si>
    <t>Рукав РВД ф 6 мм (240 атм) гайки 14*1</t>
  </si>
  <si>
    <t xml:space="preserve">206130     </t>
  </si>
  <si>
    <t>Рукав РВД ф 8 мм (210 атм) гайки 16*1 L-0.3м.</t>
  </si>
  <si>
    <t xml:space="preserve">206128     </t>
  </si>
  <si>
    <t>Рукав РВД ф10 мм (150 атм) гайки 18*1,5 (дл.0,43м)</t>
  </si>
  <si>
    <t xml:space="preserve">206120     </t>
  </si>
  <si>
    <t>Рукав РВД ф10 мм (150 атм) гайки 18*1,5 (дл.0,48м)</t>
  </si>
  <si>
    <t xml:space="preserve">206121     </t>
  </si>
  <si>
    <t>Рукав РВД ф10 мм (40 атм) гайки 18*1</t>
  </si>
  <si>
    <t xml:space="preserve">206137     </t>
  </si>
  <si>
    <t>Рукав РВД ф10 мм (40 атм) гайки 27*1,5</t>
  </si>
  <si>
    <t xml:space="preserve">206109     </t>
  </si>
  <si>
    <t>Рукав РВД ф10 мм (45 атм) гайки 18*1</t>
  </si>
  <si>
    <t xml:space="preserve">206110     </t>
  </si>
  <si>
    <t xml:space="preserve">660853     </t>
  </si>
  <si>
    <t>Рукав РВД ф12 мм (135 атм) гайка /штуцер 14*1</t>
  </si>
  <si>
    <t xml:space="preserve">206139     </t>
  </si>
  <si>
    <t>Рукав РВД ф12 мм (160 атм) гайка-штуцер M22x1.5 L=13.5mm</t>
  </si>
  <si>
    <t xml:space="preserve">783805     </t>
  </si>
  <si>
    <t>Рукав РВД ф12мм - 135 атм. 9.5 метров Гост 6286-73 (гйка/штуцер)</t>
  </si>
  <si>
    <t xml:space="preserve">783965     </t>
  </si>
  <si>
    <t>Рукав РВД ф16 мм (15атм) гайки 32*2 L=2м</t>
  </si>
  <si>
    <t xml:space="preserve">783632     </t>
  </si>
  <si>
    <t>Рукав РВД ф16 мм (16 атм) гайки 27*1,5</t>
  </si>
  <si>
    <t xml:space="preserve">206107     </t>
  </si>
  <si>
    <t xml:space="preserve">206136     </t>
  </si>
  <si>
    <t>Рукав РВД ф20 мм (100 атм) гайка 32*1,5</t>
  </si>
  <si>
    <t xml:space="preserve">206142     </t>
  </si>
  <si>
    <t>Рукав РВД ф20 мм (15 атм) гайка 32*1,5 1м</t>
  </si>
  <si>
    <t xml:space="preserve">206101     </t>
  </si>
  <si>
    <t xml:space="preserve">206100     </t>
  </si>
  <si>
    <t>Рукав РВД ф20 мм (15 атм) гайка/штуцер32*2</t>
  </si>
  <si>
    <t xml:space="preserve">206103     </t>
  </si>
  <si>
    <t>Рукав РВД ф20 мм (150 атм) гайки 30*1.5 L=1.3м</t>
  </si>
  <si>
    <t xml:space="preserve">783637     </t>
  </si>
  <si>
    <t>Рукав РВД ф20 мм (150 атм) гайки 32*2 L-2.3м.</t>
  </si>
  <si>
    <t xml:space="preserve">206124     </t>
  </si>
  <si>
    <t>Рукав РВД ф20 мм (150 атм) штуцер 27*1,5/пистолет</t>
  </si>
  <si>
    <t xml:space="preserve">206141     </t>
  </si>
  <si>
    <t>Рукав РВД ф20 мм (400 атм) гайка/штуцер 42*2 L-0.9м.</t>
  </si>
  <si>
    <t xml:space="preserve">206134     </t>
  </si>
  <si>
    <t>Рукав РВД ф20х33 мм (150 атм) гайки 32*2</t>
  </si>
  <si>
    <t xml:space="preserve">783635     </t>
  </si>
  <si>
    <t>Рукав РВД ф22 мм (150атм) гайки 32*2 L=2м.</t>
  </si>
  <si>
    <t xml:space="preserve">783636     </t>
  </si>
  <si>
    <t>Рукав РВД ф22 мм (15атм) гайки 32*2 L=0.8м.</t>
  </si>
  <si>
    <t xml:space="preserve">783638     </t>
  </si>
  <si>
    <t>Рукав РВД ф25 мм (15атм) гайки 48*2</t>
  </si>
  <si>
    <t xml:space="preserve">783806     </t>
  </si>
  <si>
    <t>Рукав РВД ф25 мм (40 атм) гайки 38*2</t>
  </si>
  <si>
    <t xml:space="preserve">206114     </t>
  </si>
  <si>
    <t>Рукав РВД ф25 мм (40 атм) гайки 48*2</t>
  </si>
  <si>
    <t xml:space="preserve">206123     </t>
  </si>
  <si>
    <t>Рукав РВД ф32 мм (15 атм) гайки 56*2 L-0.6м.</t>
  </si>
  <si>
    <t xml:space="preserve">206104     </t>
  </si>
  <si>
    <t>Рукав РВД ф32мм (150 атм) кусками</t>
  </si>
  <si>
    <t xml:space="preserve">660852     </t>
  </si>
  <si>
    <t>Рукав РВД ф35*39 мм (110 атм) гайка 42х2 ТУ 38605111-90 L-1,8</t>
  </si>
  <si>
    <t xml:space="preserve">783639     </t>
  </si>
  <si>
    <t>Рукав РВД ф38мм (50 атм) гайка 48*2 L= 1м</t>
  </si>
  <si>
    <t xml:space="preserve">783631     </t>
  </si>
  <si>
    <t>Рукав РВД ф12*37 мм Р (150 атм)</t>
  </si>
  <si>
    <t xml:space="preserve">206207     </t>
  </si>
  <si>
    <t>Рукав РВД ф32 мм (250 атм) Гост 6286-73</t>
  </si>
  <si>
    <t xml:space="preserve">206085     </t>
  </si>
  <si>
    <t>Рукав РВД ф32 мм Aeroguip-one</t>
  </si>
  <si>
    <t xml:space="preserve">784523     </t>
  </si>
  <si>
    <t>ИТОГО</t>
  </si>
  <si>
    <t>1000 руб.</t>
  </si>
  <si>
    <t>430 руб.</t>
  </si>
  <si>
    <t>300 руб</t>
  </si>
  <si>
    <t>300 руб.</t>
  </si>
  <si>
    <t>2500 руб.</t>
  </si>
  <si>
    <t>2100 руб.</t>
  </si>
  <si>
    <t>800 руб.</t>
  </si>
  <si>
    <t>750 руб.</t>
  </si>
  <si>
    <t>650 руб.</t>
  </si>
  <si>
    <t>807 руб.</t>
  </si>
  <si>
    <t>945 руб.</t>
  </si>
  <si>
    <t>450 руб.</t>
  </si>
  <si>
    <t>914 руб.</t>
  </si>
  <si>
    <t>900 руб.</t>
  </si>
  <si>
    <t>972 руб.</t>
  </si>
  <si>
    <t>1200 руб.</t>
  </si>
  <si>
    <t>295 руб.</t>
  </si>
  <si>
    <t>Кольца уплотнительные и манжеты</t>
  </si>
  <si>
    <t>203001</t>
  </si>
  <si>
    <t>Кольцо уплотнительное ГОСТ 9833-73  61-120мм</t>
  </si>
  <si>
    <t>203002</t>
  </si>
  <si>
    <t>Кольцо уплотнительное ГОСТ 9833-73 121-200мм</t>
  </si>
  <si>
    <t>203003</t>
  </si>
  <si>
    <t>Кольцо уплотнительное ГОСТ 9833-73 201-280</t>
  </si>
  <si>
    <t>203000</t>
  </si>
  <si>
    <t>Кольцо уплотнительное ГОСТ 9833-73 20-66мм (187)</t>
  </si>
  <si>
    <t>203004</t>
  </si>
  <si>
    <t>Кольцо уплотнительное ГОСТ 9833-73 281-350мм</t>
  </si>
  <si>
    <t>203005</t>
  </si>
  <si>
    <t>Кольцо уплотнительное ГОСТ 9833-73 351-400мм</t>
  </si>
  <si>
    <t>203006</t>
  </si>
  <si>
    <t>Кольцо уплотнительное ГОСТ 9833-73 401-500</t>
  </si>
  <si>
    <t>Кольцо уплотнительное ГОСТ 9833-73 501-600мм</t>
  </si>
  <si>
    <t>203007</t>
  </si>
  <si>
    <t>204268</t>
  </si>
  <si>
    <t>Манжеты неармированные   8-90мм ГОСТ 6969-54</t>
  </si>
  <si>
    <t>204269</t>
  </si>
  <si>
    <t>Манжеты неармированные  91-190мм ГОСТ 6969-54</t>
  </si>
  <si>
    <t>Манжеты неармированные 191-350мм ГОСТ 6969-54</t>
  </si>
  <si>
    <t>204270</t>
  </si>
  <si>
    <t>204271</t>
  </si>
  <si>
    <t>Манжеты неармированные 351-510 ГОСТ-6969-54</t>
  </si>
  <si>
    <t>Коврик диэлектрический 700*700мм и 500*500 н/к</t>
  </si>
  <si>
    <t>784227</t>
  </si>
  <si>
    <t>Рукав РВД ф38 мм (150 атм) ТУ 38-105557-83-11</t>
  </si>
  <si>
    <t>206196</t>
  </si>
  <si>
    <t>Рукав РВД ф10мм Р=50 L=1м гайка 18*1.5 мет\оплетка</t>
  </si>
  <si>
    <t>784404</t>
  </si>
  <si>
    <t>Рукав РВД ф14 мм 125 атм. (14метровый кусок)</t>
  </si>
  <si>
    <t>783633</t>
  </si>
  <si>
    <t>Рукав РВД ф25*39 мм (110 атм) гайка 42х2 L=0,8</t>
  </si>
  <si>
    <t>784524</t>
  </si>
  <si>
    <t>Рукав РВД ф16 мм Aeroguip-one</t>
  </si>
  <si>
    <t>206089</t>
  </si>
  <si>
    <t>Рукав РВД ф16*29 мм (150 атм) ТУ 38605111-90</t>
  </si>
  <si>
    <t>783963</t>
  </si>
  <si>
    <t>Рукав РВД ф25х40-25-4 ТУ-38605-111-90</t>
  </si>
  <si>
    <t>206144</t>
  </si>
  <si>
    <t>Рукав РВД ф25*49 мм (110 атм) ТУ 38605111-90 L-0,6</t>
  </si>
  <si>
    <t>392 р</t>
  </si>
  <si>
    <t>64 р</t>
  </si>
  <si>
    <t>280 р</t>
  </si>
  <si>
    <t>550 руб.</t>
  </si>
  <si>
    <t>310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</si>
</sst>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р.&quot;_-;\-* #,##0.00\ &quot;р.&quot;_-;_-* &quot;-&quot;??\ &quot;р.&quot;_-;_-@_-"/>
    <numFmt numFmtId="165" formatCode="#,##0.00\ &quot;р.&quot;"/>
    <numFmt numFmtId="166" formatCode="#,##0.000"/>
    <numFmt numFmtId="167" formatCode="#,##0.00\ &quot;₽&quot;"/>
    <numFmt numFmtId="168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2" fontId="9" fillId="0" borderId="4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" fillId="3" borderId="4" xfId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5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6" xfId="0" applyFont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horizontal="right" vertical="center" shrinkToFit="1"/>
    </xf>
    <xf numFmtId="167" fontId="1" fillId="0" borderId="4" xfId="0" applyNumberFormat="1" applyFont="1" applyBorder="1" applyAlignment="1">
      <alignment vertical="center"/>
    </xf>
    <xf numFmtId="49" fontId="9" fillId="0" borderId="8" xfId="0" applyNumberFormat="1" applyFont="1" applyFill="1" applyBorder="1" applyAlignment="1">
      <alignment horizontal="left" vertical="center" shrinkToFit="1"/>
    </xf>
    <xf numFmtId="0" fontId="1" fillId="3" borderId="8" xfId="2" applyNumberFormat="1" applyFont="1" applyFill="1" applyBorder="1" applyAlignment="1">
      <alignment horizontal="left" vertical="center"/>
    </xf>
    <xf numFmtId="0" fontId="1" fillId="3" borderId="4" xfId="2" applyNumberFormat="1" applyFont="1" applyFill="1" applyBorder="1" applyAlignment="1">
      <alignment horizontal="left" vertical="center" wrapText="1"/>
    </xf>
    <xf numFmtId="0" fontId="1" fillId="3" borderId="4" xfId="2" applyNumberFormat="1" applyFont="1" applyFill="1" applyBorder="1" applyAlignment="1">
      <alignment horizontal="left" vertical="center"/>
    </xf>
    <xf numFmtId="166" fontId="1" fillId="3" borderId="4" xfId="2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vertical="center" wrapText="1"/>
    </xf>
    <xf numFmtId="49" fontId="9" fillId="0" borderId="36" xfId="0" applyNumberFormat="1" applyFont="1" applyFill="1" applyBorder="1" applyAlignment="1">
      <alignment horizontal="left" vertical="center" shrinkToFit="1"/>
    </xf>
    <xf numFmtId="49" fontId="9" fillId="4" borderId="8" xfId="0" applyNumberFormat="1" applyFont="1" applyFill="1" applyBorder="1" applyAlignment="1">
      <alignment horizontal="left" vertical="center" shrinkToFit="1"/>
    </xf>
    <xf numFmtId="49" fontId="9" fillId="4" borderId="4" xfId="0" applyNumberFormat="1" applyFont="1" applyFill="1" applyBorder="1" applyAlignment="1">
      <alignment horizontal="left" vertical="center" shrinkToFit="1"/>
    </xf>
    <xf numFmtId="164" fontId="9" fillId="0" borderId="3" xfId="1" applyFont="1" applyFill="1" applyBorder="1" applyAlignment="1">
      <alignment horizontal="right" vertical="center" shrinkToFit="1"/>
    </xf>
    <xf numFmtId="164" fontId="9" fillId="0" borderId="4" xfId="1" applyFont="1" applyFill="1" applyBorder="1" applyAlignment="1">
      <alignment horizontal="right" vertical="center" shrinkToFit="1"/>
    </xf>
    <xf numFmtId="167" fontId="9" fillId="4" borderId="4" xfId="0" applyNumberFormat="1" applyFont="1" applyFill="1" applyBorder="1" applyAlignment="1">
      <alignment horizontal="right" vertical="center" shrinkToFit="1"/>
    </xf>
    <xf numFmtId="165" fontId="1" fillId="0" borderId="5" xfId="0" applyNumberFormat="1" applyFont="1" applyBorder="1" applyAlignment="1">
      <alignment vertical="center"/>
    </xf>
    <xf numFmtId="165" fontId="1" fillId="4" borderId="5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2" fontId="9" fillId="4" borderId="4" xfId="0" applyNumberFormat="1" applyFont="1" applyFill="1" applyBorder="1" applyAlignment="1">
      <alignment horizontal="right" vertical="center" shrinkToFit="1"/>
    </xf>
    <xf numFmtId="165" fontId="11" fillId="5" borderId="29" xfId="0" applyNumberFormat="1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165" fontId="3" fillId="0" borderId="12" xfId="0" applyNumberFormat="1" applyFont="1" applyFill="1" applyBorder="1" applyAlignment="1">
      <alignment vertical="center"/>
    </xf>
    <xf numFmtId="167" fontId="1" fillId="0" borderId="2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165" fontId="1" fillId="0" borderId="31" xfId="0" applyNumberFormat="1" applyFont="1" applyBorder="1" applyAlignment="1">
      <alignment vertical="center" wrapText="1"/>
    </xf>
    <xf numFmtId="165" fontId="1" fillId="0" borderId="26" xfId="0" applyNumberFormat="1" applyFont="1" applyBorder="1" applyAlignment="1">
      <alignment vertical="center" wrapText="1"/>
    </xf>
    <xf numFmtId="165" fontId="3" fillId="0" borderId="25" xfId="0" applyNumberFormat="1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 wrapText="1"/>
    </xf>
    <xf numFmtId="164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167" fontId="1" fillId="4" borderId="32" xfId="0" applyNumberFormat="1" applyFont="1" applyFill="1" applyBorder="1" applyAlignment="1">
      <alignment horizontal="right" vertical="center" wrapText="1"/>
    </xf>
    <xf numFmtId="167" fontId="1" fillId="4" borderId="27" xfId="0" applyNumberFormat="1" applyFont="1" applyFill="1" applyBorder="1" applyAlignment="1">
      <alignment horizontal="right" vertical="center" wrapText="1"/>
    </xf>
    <xf numFmtId="167" fontId="6" fillId="0" borderId="25" xfId="0" applyNumberFormat="1" applyFont="1" applyFill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6" fillId="0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1" fillId="0" borderId="31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shrinkToFit="1"/>
    </xf>
    <xf numFmtId="168" fontId="1" fillId="0" borderId="26" xfId="0" applyNumberFormat="1" applyFont="1" applyBorder="1" applyAlignment="1">
      <alignment horizontal="right" vertical="center" wrapText="1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3" fillId="0" borderId="14" xfId="0" applyNumberFormat="1" applyFont="1" applyFill="1" applyBorder="1" applyAlignment="1">
      <alignment horizontal="left" vertical="center" shrinkToFit="1"/>
    </xf>
    <xf numFmtId="49" fontId="14" fillId="0" borderId="14" xfId="0" applyNumberFormat="1" applyFont="1" applyFill="1" applyBorder="1" applyAlignment="1">
      <alignment horizontal="left" vertical="center" shrinkToFi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center" vertical="center" shrinkToFit="1"/>
    </xf>
    <xf numFmtId="49" fontId="14" fillId="2" borderId="18" xfId="0" applyNumberFormat="1" applyFont="1" applyFill="1" applyBorder="1" applyAlignment="1">
      <alignment horizontal="center" vertical="center" shrinkToFit="1"/>
    </xf>
    <xf numFmtId="49" fontId="14" fillId="2" borderId="21" xfId="0" applyNumberFormat="1" applyFont="1" applyFill="1" applyBorder="1" applyAlignment="1">
      <alignment horizontal="center" vertical="center" shrinkToFi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left" vertical="center"/>
    </xf>
    <xf numFmtId="49" fontId="3" fillId="5" borderId="35" xfId="0" applyNumberFormat="1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49" fontId="13" fillId="2" borderId="18" xfId="0" applyNumberFormat="1" applyFont="1" applyFill="1" applyBorder="1" applyAlignment="1">
      <alignment horizontal="center" vertical="center" shrinkToFit="1"/>
    </xf>
    <xf numFmtId="49" fontId="13" fillId="2" borderId="21" xfId="0" applyNumberFormat="1" applyFont="1" applyFill="1" applyBorder="1" applyAlignment="1">
      <alignment horizontal="center" vertical="center" shrinkToFi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horizontal="left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49" fontId="9" fillId="4" borderId="6" xfId="0" applyNumberFormat="1" applyFont="1" applyFill="1" applyBorder="1" applyAlignment="1">
      <alignment horizontal="center" vertical="center" shrinkToFit="1"/>
    </xf>
    <xf numFmtId="49" fontId="9" fillId="4" borderId="3" xfId="0" applyNumberFormat="1" applyFont="1" applyFill="1" applyBorder="1" applyAlignment="1">
      <alignment horizontal="center" vertical="center" shrinkToFit="1"/>
    </xf>
  </cellXfs>
  <cellStyles count="3">
    <cellStyle name="Денежный" xfId="1" builtinId="4"/>
    <cellStyle name="Обычный" xfId="0" builtinId="0"/>
    <cellStyle name="Обычный_Сантехник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125</xdr:row>
      <xdr:rowOff>38093</xdr:rowOff>
    </xdr:from>
    <xdr:to>
      <xdr:col>2</xdr:col>
      <xdr:colOff>1238250</xdr:colOff>
      <xdr:row>125</xdr:row>
      <xdr:rowOff>1009648</xdr:rowOff>
    </xdr:to>
    <xdr:pic>
      <xdr:nvPicPr>
        <xdr:cNvPr id="3" name="Рисунок 2" descr="шнур%20гернитовый3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4181475" y="33442268"/>
          <a:ext cx="1076325" cy="97155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15</xdr:row>
      <xdr:rowOff>47625</xdr:rowOff>
    </xdr:from>
    <xdr:to>
      <xdr:col>2</xdr:col>
      <xdr:colOff>1247775</xdr:colOff>
      <xdr:row>15</xdr:row>
      <xdr:rowOff>742074</xdr:rowOff>
    </xdr:to>
    <xdr:pic>
      <xdr:nvPicPr>
        <xdr:cNvPr id="4" name="Рисунок 3" descr="pstr-100_5918011e005fc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5825" y="4371975"/>
          <a:ext cx="1152525" cy="69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16</xdr:row>
      <xdr:rowOff>0</xdr:rowOff>
    </xdr:from>
    <xdr:to>
      <xdr:col>2</xdr:col>
      <xdr:colOff>1276350</xdr:colOff>
      <xdr:row>16</xdr:row>
      <xdr:rowOff>781050</xdr:rowOff>
    </xdr:to>
    <xdr:pic>
      <xdr:nvPicPr>
        <xdr:cNvPr id="5" name="Рисунок 4" descr="pstr-100_5918011e005fc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4875" y="5086350"/>
          <a:ext cx="11620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123824</xdr:colOff>
      <xdr:row>17</xdr:row>
      <xdr:rowOff>28574</xdr:rowOff>
    </xdr:from>
    <xdr:to>
      <xdr:col>2</xdr:col>
      <xdr:colOff>1285875</xdr:colOff>
      <xdr:row>17</xdr:row>
      <xdr:rowOff>833595</xdr:rowOff>
    </xdr:to>
    <xdr:pic>
      <xdr:nvPicPr>
        <xdr:cNvPr id="6" name="Рисунок 5" descr="pstr-100_5918011e005fc.jp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24399" y="6010274"/>
          <a:ext cx="1162051" cy="80502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14</xdr:row>
      <xdr:rowOff>28574</xdr:rowOff>
    </xdr:from>
    <xdr:to>
      <xdr:col>2</xdr:col>
      <xdr:colOff>1247774</xdr:colOff>
      <xdr:row>14</xdr:row>
      <xdr:rowOff>800099</xdr:rowOff>
    </xdr:to>
    <xdr:pic>
      <xdr:nvPicPr>
        <xdr:cNvPr id="7" name="Рисунок 6" descr="pstr-100_5918011e005fc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14875" y="3895724"/>
          <a:ext cx="1133474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114299</xdr:colOff>
      <xdr:row>123</xdr:row>
      <xdr:rowOff>85725</xdr:rowOff>
    </xdr:from>
    <xdr:to>
      <xdr:col>2</xdr:col>
      <xdr:colOff>1266824</xdr:colOff>
      <xdr:row>123</xdr:row>
      <xdr:rowOff>857250</xdr:rowOff>
    </xdr:to>
    <xdr:pic>
      <xdr:nvPicPr>
        <xdr:cNvPr id="9" name="Рисунок 8" descr="ласт. хвлст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14874" y="27822525"/>
          <a:ext cx="115252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71709</xdr:colOff>
      <xdr:row>75</xdr:row>
      <xdr:rowOff>47625</xdr:rowOff>
    </xdr:from>
    <xdr:to>
      <xdr:col>2</xdr:col>
      <xdr:colOff>1247775</xdr:colOff>
      <xdr:row>75</xdr:row>
      <xdr:rowOff>828675</xdr:rowOff>
    </xdr:to>
    <xdr:pic>
      <xdr:nvPicPr>
        <xdr:cNvPr id="10" name="Рисунок 9" descr="соединение латун. ф 65.jp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72284" y="19373850"/>
          <a:ext cx="1176066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74</xdr:row>
      <xdr:rowOff>57150</xdr:rowOff>
    </xdr:from>
    <xdr:to>
      <xdr:col>2</xdr:col>
      <xdr:colOff>1228725</xdr:colOff>
      <xdr:row>74</xdr:row>
      <xdr:rowOff>828674</xdr:rowOff>
    </xdr:to>
    <xdr:pic>
      <xdr:nvPicPr>
        <xdr:cNvPr id="11" name="Рисунок 10" descr="IMG_20210406_164845.jp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95825" y="18849975"/>
          <a:ext cx="113347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73</xdr:row>
      <xdr:rowOff>114300</xdr:rowOff>
    </xdr:from>
    <xdr:to>
      <xdr:col>2</xdr:col>
      <xdr:colOff>1238250</xdr:colOff>
      <xdr:row>73</xdr:row>
      <xdr:rowOff>914400</xdr:rowOff>
    </xdr:to>
    <xdr:pic>
      <xdr:nvPicPr>
        <xdr:cNvPr id="12" name="Рисунок 11" descr="IMG_20210406_170312~2.jp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695825" y="18716625"/>
          <a:ext cx="11430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76</xdr:row>
      <xdr:rowOff>50007</xdr:rowOff>
    </xdr:from>
    <xdr:to>
      <xdr:col>2</xdr:col>
      <xdr:colOff>1295399</xdr:colOff>
      <xdr:row>76</xdr:row>
      <xdr:rowOff>971550</xdr:rowOff>
    </xdr:to>
    <xdr:pic>
      <xdr:nvPicPr>
        <xdr:cNvPr id="13" name="Рисунок 12" descr="IMG_20210406_170059.jp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667250" y="21462207"/>
          <a:ext cx="1228724" cy="921543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13</xdr:row>
      <xdr:rowOff>98901</xdr:rowOff>
    </xdr:from>
    <xdr:to>
      <xdr:col>2</xdr:col>
      <xdr:colOff>1238249</xdr:colOff>
      <xdr:row>13</xdr:row>
      <xdr:rowOff>918368</xdr:rowOff>
    </xdr:to>
    <xdr:pic>
      <xdr:nvPicPr>
        <xdr:cNvPr id="14" name="Рисунок 13" descr="pstr-100_5918011e005fc.jpg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52900" y="3727926"/>
          <a:ext cx="1104899" cy="81946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128</xdr:row>
      <xdr:rowOff>19050</xdr:rowOff>
    </xdr:from>
    <xdr:to>
      <xdr:col>2</xdr:col>
      <xdr:colOff>1289051</xdr:colOff>
      <xdr:row>131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038601" y="44081700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131</xdr:row>
      <xdr:rowOff>40481</xdr:rowOff>
    </xdr:from>
    <xdr:to>
      <xdr:col>2</xdr:col>
      <xdr:colOff>1308100</xdr:colOff>
      <xdr:row>134</xdr:row>
      <xdr:rowOff>57150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048125" y="45046106"/>
          <a:ext cx="1279525" cy="959644"/>
        </a:xfrm>
        <a:prstGeom prst="rect">
          <a:avLst/>
        </a:prstGeom>
      </xdr:spPr>
    </xdr:pic>
    <xdr:clientData/>
  </xdr:twoCellAnchor>
  <xdr:twoCellAnchor editAs="oneCell">
    <xdr:from>
      <xdr:col>2</xdr:col>
      <xdr:colOff>347663</xdr:colOff>
      <xdr:row>136</xdr:row>
      <xdr:rowOff>38100</xdr:rowOff>
    </xdr:from>
    <xdr:to>
      <xdr:col>2</xdr:col>
      <xdr:colOff>885825</xdr:colOff>
      <xdr:row>139</xdr:row>
      <xdr:rowOff>184149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367213" y="46367700"/>
          <a:ext cx="538162" cy="717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8.140625" style="5" bestFit="1" customWidth="1"/>
    <col min="2" max="2" width="43.85546875" style="2" customWidth="1"/>
    <col min="3" max="3" width="19.85546875" style="2" customWidth="1"/>
    <col min="4" max="4" width="10" style="3" customWidth="1"/>
    <col min="5" max="5" width="17.85546875" style="53" customWidth="1"/>
    <col min="6" max="6" width="10.140625" style="54" bestFit="1" customWidth="1"/>
    <col min="7" max="7" width="22.7109375" style="2" customWidth="1"/>
    <col min="8" max="8" width="15.5703125" style="41" customWidth="1"/>
    <col min="9" max="16384" width="9.140625" style="2"/>
  </cols>
  <sheetData>
    <row r="1" spans="1:8" ht="27" thickBot="1" x14ac:dyDescent="0.3">
      <c r="A1" s="80" t="s">
        <v>45</v>
      </c>
      <c r="B1" s="81"/>
      <c r="C1" s="81"/>
      <c r="D1" s="81"/>
      <c r="E1" s="81"/>
      <c r="F1" s="81"/>
      <c r="G1" s="81"/>
      <c r="H1" s="81"/>
    </row>
    <row r="2" spans="1:8" ht="15.75" x14ac:dyDescent="0.25">
      <c r="A2" s="84" t="s">
        <v>0</v>
      </c>
      <c r="B2" s="86" t="s">
        <v>1</v>
      </c>
      <c r="C2" s="86" t="s">
        <v>53</v>
      </c>
      <c r="D2" s="86" t="s">
        <v>52</v>
      </c>
      <c r="E2" s="86" t="s">
        <v>49</v>
      </c>
      <c r="F2" s="88" t="s">
        <v>2</v>
      </c>
      <c r="G2" s="89"/>
      <c r="H2" s="82" t="s">
        <v>50</v>
      </c>
    </row>
    <row r="3" spans="1:8" ht="34.5" customHeight="1" thickBot="1" x14ac:dyDescent="0.3">
      <c r="A3" s="85"/>
      <c r="B3" s="87"/>
      <c r="C3" s="90"/>
      <c r="D3" s="87"/>
      <c r="E3" s="87"/>
      <c r="F3" s="63" t="s">
        <v>51</v>
      </c>
      <c r="G3" s="13" t="s">
        <v>3</v>
      </c>
      <c r="H3" s="83"/>
    </row>
    <row r="4" spans="1:8" ht="16.5" thickBot="1" x14ac:dyDescent="0.3">
      <c r="A4" s="74" t="s">
        <v>54</v>
      </c>
      <c r="B4" s="75"/>
      <c r="C4" s="75"/>
      <c r="D4" s="75"/>
      <c r="E4" s="75"/>
      <c r="F4" s="75"/>
      <c r="G4" s="75"/>
      <c r="H4" s="76"/>
    </row>
    <row r="5" spans="1:8" s="40" customFormat="1" ht="12.75" x14ac:dyDescent="0.25">
      <c r="A5" s="24">
        <v>205775</v>
      </c>
      <c r="B5" s="14" t="s">
        <v>9</v>
      </c>
      <c r="C5" s="14"/>
      <c r="D5" s="65" t="s">
        <v>48</v>
      </c>
      <c r="E5" s="27">
        <v>150</v>
      </c>
      <c r="F5" s="16">
        <v>542</v>
      </c>
      <c r="G5" s="30">
        <f t="shared" ref="G5:G80" si="0">E5*F5</f>
        <v>81300</v>
      </c>
      <c r="H5" s="64" t="s">
        <v>247</v>
      </c>
    </row>
    <row r="6" spans="1:8" s="40" customFormat="1" ht="15.75" customHeight="1" x14ac:dyDescent="0.25">
      <c r="A6" s="18">
        <v>205857</v>
      </c>
      <c r="B6" s="8" t="s">
        <v>35</v>
      </c>
      <c r="C6" s="8"/>
      <c r="D6" s="7" t="s">
        <v>48</v>
      </c>
      <c r="E6" s="28">
        <v>10</v>
      </c>
      <c r="F6" s="1">
        <v>316</v>
      </c>
      <c r="G6" s="11">
        <f t="shared" ref="G6:G7" si="1">E6*F6</f>
        <v>3160</v>
      </c>
      <c r="H6" s="39"/>
    </row>
    <row r="7" spans="1:8" x14ac:dyDescent="0.25">
      <c r="A7" s="18">
        <v>205781</v>
      </c>
      <c r="B7" s="8" t="s">
        <v>36</v>
      </c>
      <c r="C7" s="8"/>
      <c r="D7" s="7" t="s">
        <v>48</v>
      </c>
      <c r="E7" s="28">
        <v>15</v>
      </c>
      <c r="F7" s="1">
        <v>44</v>
      </c>
      <c r="G7" s="11">
        <f t="shared" si="1"/>
        <v>660</v>
      </c>
      <c r="H7" s="39"/>
    </row>
    <row r="8" spans="1:8" x14ac:dyDescent="0.25">
      <c r="A8" s="18">
        <v>205863</v>
      </c>
      <c r="B8" s="8" t="s">
        <v>21</v>
      </c>
      <c r="C8" s="8"/>
      <c r="D8" s="7" t="s">
        <v>48</v>
      </c>
      <c r="E8" s="28">
        <v>52.65</v>
      </c>
      <c r="F8" s="1">
        <v>999.4</v>
      </c>
      <c r="G8" s="11">
        <f t="shared" ref="G8:G12" si="2">E8*F8</f>
        <v>52618.409999999996</v>
      </c>
      <c r="H8" s="39" t="s">
        <v>248</v>
      </c>
    </row>
    <row r="9" spans="1:8" ht="25.5" x14ac:dyDescent="0.25">
      <c r="A9" s="18" t="s">
        <v>105</v>
      </c>
      <c r="B9" s="8" t="s">
        <v>104</v>
      </c>
      <c r="C9" s="8"/>
      <c r="D9" s="7" t="s">
        <v>48</v>
      </c>
      <c r="E9" s="28">
        <v>120</v>
      </c>
      <c r="F9" s="1">
        <v>144</v>
      </c>
      <c r="G9" s="11">
        <f t="shared" si="2"/>
        <v>17280</v>
      </c>
      <c r="H9" s="39" t="s">
        <v>249</v>
      </c>
    </row>
    <row r="10" spans="1:8" s="12" customFormat="1" x14ac:dyDescent="0.25">
      <c r="A10" s="18">
        <v>205811</v>
      </c>
      <c r="B10" s="8" t="s">
        <v>34</v>
      </c>
      <c r="C10" s="8"/>
      <c r="D10" s="7" t="s">
        <v>48</v>
      </c>
      <c r="E10" s="28">
        <v>290</v>
      </c>
      <c r="F10" s="1">
        <v>21.4</v>
      </c>
      <c r="G10" s="11">
        <f t="shared" si="2"/>
        <v>6206</v>
      </c>
      <c r="H10" s="39" t="s">
        <v>188</v>
      </c>
    </row>
    <row r="11" spans="1:8" x14ac:dyDescent="0.25">
      <c r="A11" s="18">
        <v>779543</v>
      </c>
      <c r="B11" s="8" t="s">
        <v>33</v>
      </c>
      <c r="C11" s="8"/>
      <c r="D11" s="7" t="s">
        <v>48</v>
      </c>
      <c r="E11" s="28">
        <v>504</v>
      </c>
      <c r="F11" s="1">
        <v>39</v>
      </c>
      <c r="G11" s="11">
        <f t="shared" si="2"/>
        <v>19656</v>
      </c>
      <c r="H11" s="39" t="s">
        <v>250</v>
      </c>
    </row>
    <row r="12" spans="1:8" x14ac:dyDescent="0.25">
      <c r="A12" s="18">
        <v>206065</v>
      </c>
      <c r="B12" s="8" t="s">
        <v>32</v>
      </c>
      <c r="C12" s="8"/>
      <c r="D12" s="7" t="s">
        <v>48</v>
      </c>
      <c r="E12" s="28">
        <v>120</v>
      </c>
      <c r="F12" s="1">
        <v>144</v>
      </c>
      <c r="G12" s="11">
        <f t="shared" si="2"/>
        <v>17280</v>
      </c>
      <c r="H12" s="39" t="s">
        <v>204</v>
      </c>
    </row>
    <row r="13" spans="1:8" x14ac:dyDescent="0.25">
      <c r="A13" s="18">
        <v>206212</v>
      </c>
      <c r="B13" s="8" t="s">
        <v>10</v>
      </c>
      <c r="C13" s="8"/>
      <c r="D13" s="7" t="s">
        <v>48</v>
      </c>
      <c r="E13" s="28">
        <v>10</v>
      </c>
      <c r="F13" s="1">
        <v>462.5</v>
      </c>
      <c r="G13" s="11">
        <f t="shared" si="0"/>
        <v>4625</v>
      </c>
      <c r="H13" s="39"/>
    </row>
    <row r="14" spans="1:8" ht="75" customHeight="1" x14ac:dyDescent="0.25">
      <c r="A14" s="18" t="s">
        <v>107</v>
      </c>
      <c r="B14" s="8" t="s">
        <v>106</v>
      </c>
      <c r="C14" s="8"/>
      <c r="D14" s="7" t="s">
        <v>48</v>
      </c>
      <c r="E14" s="28">
        <v>700</v>
      </c>
      <c r="F14" s="1">
        <v>18</v>
      </c>
      <c r="G14" s="11">
        <f t="shared" si="0"/>
        <v>12600</v>
      </c>
      <c r="H14" s="39"/>
    </row>
    <row r="15" spans="1:8" ht="66.75" customHeight="1" x14ac:dyDescent="0.25">
      <c r="A15" s="18">
        <v>206333</v>
      </c>
      <c r="B15" s="8" t="s">
        <v>37</v>
      </c>
      <c r="C15" s="8"/>
      <c r="D15" s="7" t="s">
        <v>48</v>
      </c>
      <c r="E15" s="28">
        <v>600</v>
      </c>
      <c r="F15" s="1">
        <v>664.6</v>
      </c>
      <c r="G15" s="11">
        <f t="shared" ref="G15:G71" si="3">E15*F15</f>
        <v>398760</v>
      </c>
      <c r="H15" s="39"/>
    </row>
    <row r="16" spans="1:8" ht="60" customHeight="1" x14ac:dyDescent="0.25">
      <c r="A16" s="18">
        <v>206187</v>
      </c>
      <c r="B16" s="8" t="s">
        <v>38</v>
      </c>
      <c r="C16" s="8"/>
      <c r="D16" s="7" t="s">
        <v>48</v>
      </c>
      <c r="E16" s="28">
        <v>400</v>
      </c>
      <c r="F16" s="1">
        <v>979.9</v>
      </c>
      <c r="G16" s="11">
        <f t="shared" si="3"/>
        <v>391960</v>
      </c>
      <c r="H16" s="39"/>
    </row>
    <row r="17" spans="1:8" ht="70.5" customHeight="1" x14ac:dyDescent="0.25">
      <c r="A17" s="18">
        <v>668000</v>
      </c>
      <c r="B17" s="8" t="s">
        <v>37</v>
      </c>
      <c r="C17" s="8"/>
      <c r="D17" s="7" t="s">
        <v>48</v>
      </c>
      <c r="E17" s="28">
        <v>1200</v>
      </c>
      <c r="F17" s="1">
        <v>88</v>
      </c>
      <c r="G17" s="11">
        <f t="shared" si="3"/>
        <v>105600</v>
      </c>
      <c r="H17" s="39"/>
    </row>
    <row r="18" spans="1:8" ht="69" customHeight="1" x14ac:dyDescent="0.25">
      <c r="A18" s="18" t="s">
        <v>109</v>
      </c>
      <c r="B18" s="8" t="s">
        <v>108</v>
      </c>
      <c r="C18" s="8"/>
      <c r="D18" s="7" t="s">
        <v>48</v>
      </c>
      <c r="E18" s="28">
        <v>400</v>
      </c>
      <c r="F18" s="1">
        <v>89</v>
      </c>
      <c r="G18" s="11">
        <f t="shared" si="3"/>
        <v>35600</v>
      </c>
      <c r="H18" s="39"/>
    </row>
    <row r="19" spans="1:8" ht="16.5" thickBot="1" x14ac:dyDescent="0.3">
      <c r="A19" s="69" t="s">
        <v>187</v>
      </c>
      <c r="B19" s="70"/>
      <c r="C19" s="70"/>
      <c r="D19" s="70"/>
      <c r="E19" s="70"/>
      <c r="F19" s="70"/>
      <c r="G19" s="38">
        <f>SUM(G5:G18)</f>
        <v>1147305.4100000001</v>
      </c>
      <c r="H19" s="60"/>
    </row>
    <row r="20" spans="1:8" ht="16.5" thickBot="1" x14ac:dyDescent="0.3">
      <c r="A20" s="77" t="s">
        <v>119</v>
      </c>
      <c r="B20" s="78"/>
      <c r="C20" s="78"/>
      <c r="D20" s="78"/>
      <c r="E20" s="78"/>
      <c r="F20" s="78"/>
      <c r="G20" s="78"/>
      <c r="H20" s="79"/>
    </row>
    <row r="21" spans="1:8" x14ac:dyDescent="0.25">
      <c r="A21" s="18" t="s">
        <v>121</v>
      </c>
      <c r="B21" s="8" t="s">
        <v>120</v>
      </c>
      <c r="C21" s="8"/>
      <c r="D21" s="7" t="s">
        <v>46</v>
      </c>
      <c r="E21" s="28">
        <v>1200</v>
      </c>
      <c r="F21" s="1">
        <v>11</v>
      </c>
      <c r="G21" s="11">
        <f>E21*F21</f>
        <v>13200</v>
      </c>
      <c r="H21" s="59"/>
    </row>
    <row r="22" spans="1:8" x14ac:dyDescent="0.25">
      <c r="A22" s="18" t="s">
        <v>123</v>
      </c>
      <c r="B22" s="8" t="s">
        <v>122</v>
      </c>
      <c r="C22" s="8"/>
      <c r="D22" s="7" t="s">
        <v>46</v>
      </c>
      <c r="E22" s="28">
        <v>418</v>
      </c>
      <c r="F22" s="1">
        <v>6</v>
      </c>
      <c r="G22" s="11">
        <f t="shared" ref="G22:G55" si="4">E22*F22</f>
        <v>2508</v>
      </c>
      <c r="H22" s="15"/>
    </row>
    <row r="23" spans="1:8" ht="15" customHeight="1" x14ac:dyDescent="0.25">
      <c r="A23" s="18" t="s">
        <v>125</v>
      </c>
      <c r="B23" s="8" t="s">
        <v>124</v>
      </c>
      <c r="C23" s="8"/>
      <c r="D23" s="7" t="s">
        <v>46</v>
      </c>
      <c r="E23" s="28">
        <v>342</v>
      </c>
      <c r="F23" s="1">
        <v>14</v>
      </c>
      <c r="G23" s="11">
        <f t="shared" si="4"/>
        <v>4788</v>
      </c>
      <c r="H23" s="15" t="s">
        <v>189</v>
      </c>
    </row>
    <row r="24" spans="1:8" ht="25.5" x14ac:dyDescent="0.25">
      <c r="A24" s="18" t="s">
        <v>127</v>
      </c>
      <c r="B24" s="8" t="s">
        <v>126</v>
      </c>
      <c r="C24" s="8"/>
      <c r="D24" s="7" t="s">
        <v>46</v>
      </c>
      <c r="E24" s="28">
        <v>342</v>
      </c>
      <c r="F24" s="1">
        <v>2</v>
      </c>
      <c r="G24" s="11">
        <f t="shared" si="4"/>
        <v>684</v>
      </c>
      <c r="H24" s="15" t="s">
        <v>189</v>
      </c>
    </row>
    <row r="25" spans="1:8" ht="27.75" customHeight="1" x14ac:dyDescent="0.25">
      <c r="A25" s="18" t="s">
        <v>233</v>
      </c>
      <c r="B25" s="8" t="s">
        <v>234</v>
      </c>
      <c r="C25" s="8"/>
      <c r="D25" s="7" t="s">
        <v>46</v>
      </c>
      <c r="E25" s="28">
        <v>310</v>
      </c>
      <c r="F25" s="1">
        <v>1</v>
      </c>
      <c r="G25" s="11">
        <f t="shared" si="4"/>
        <v>310</v>
      </c>
      <c r="H25" s="15"/>
    </row>
    <row r="26" spans="1:8" x14ac:dyDescent="0.25">
      <c r="A26" s="18" t="s">
        <v>129</v>
      </c>
      <c r="B26" s="8" t="s">
        <v>128</v>
      </c>
      <c r="C26" s="8"/>
      <c r="D26" s="7" t="s">
        <v>46</v>
      </c>
      <c r="E26" s="28">
        <v>180</v>
      </c>
      <c r="F26" s="1">
        <v>15</v>
      </c>
      <c r="G26" s="11">
        <f t="shared" si="4"/>
        <v>2700</v>
      </c>
      <c r="H26" s="15" t="s">
        <v>190</v>
      </c>
    </row>
    <row r="27" spans="1:8" x14ac:dyDescent="0.25">
      <c r="A27" s="18" t="s">
        <v>131</v>
      </c>
      <c r="B27" s="8" t="s">
        <v>130</v>
      </c>
      <c r="C27" s="8"/>
      <c r="D27" s="7" t="s">
        <v>46</v>
      </c>
      <c r="E27" s="28">
        <v>204</v>
      </c>
      <c r="F27" s="1">
        <v>15</v>
      </c>
      <c r="G27" s="11">
        <f t="shared" si="4"/>
        <v>3060</v>
      </c>
      <c r="H27" s="15" t="s">
        <v>191</v>
      </c>
    </row>
    <row r="28" spans="1:8" ht="23.25" customHeight="1" x14ac:dyDescent="0.25">
      <c r="A28" s="18" t="s">
        <v>133</v>
      </c>
      <c r="B28" s="8" t="s">
        <v>132</v>
      </c>
      <c r="C28" s="8"/>
      <c r="D28" s="7" t="s">
        <v>46</v>
      </c>
      <c r="E28" s="28">
        <v>192</v>
      </c>
      <c r="F28" s="1">
        <v>13</v>
      </c>
      <c r="G28" s="11">
        <f t="shared" si="4"/>
        <v>2496</v>
      </c>
      <c r="H28" s="15" t="s">
        <v>191</v>
      </c>
    </row>
    <row r="29" spans="1:8" ht="28.5" customHeight="1" x14ac:dyDescent="0.25">
      <c r="A29" s="18" t="s">
        <v>134</v>
      </c>
      <c r="B29" s="8" t="s">
        <v>12</v>
      </c>
      <c r="C29" s="8"/>
      <c r="D29" s="7" t="s">
        <v>46</v>
      </c>
      <c r="E29" s="28">
        <v>130</v>
      </c>
      <c r="F29" s="1">
        <v>181</v>
      </c>
      <c r="G29" s="11">
        <f t="shared" si="4"/>
        <v>23530</v>
      </c>
      <c r="H29" s="15" t="s">
        <v>191</v>
      </c>
    </row>
    <row r="30" spans="1:8" ht="15" customHeight="1" x14ac:dyDescent="0.25">
      <c r="A30" s="18" t="s">
        <v>136</v>
      </c>
      <c r="B30" s="8" t="s">
        <v>135</v>
      </c>
      <c r="C30" s="8"/>
      <c r="D30" s="7" t="s">
        <v>46</v>
      </c>
      <c r="E30" s="28">
        <v>306</v>
      </c>
      <c r="F30" s="1">
        <v>4</v>
      </c>
      <c r="G30" s="11">
        <f t="shared" si="4"/>
        <v>1224</v>
      </c>
      <c r="H30" s="68" t="s">
        <v>251</v>
      </c>
    </row>
    <row r="31" spans="1:8" ht="29.25" customHeight="1" x14ac:dyDescent="0.25">
      <c r="A31" s="18" t="s">
        <v>138</v>
      </c>
      <c r="B31" s="8" t="s">
        <v>137</v>
      </c>
      <c r="C31" s="8"/>
      <c r="D31" s="7" t="s">
        <v>46</v>
      </c>
      <c r="E31" s="28">
        <v>2500</v>
      </c>
      <c r="F31" s="1">
        <v>2</v>
      </c>
      <c r="G31" s="11">
        <f t="shared" si="4"/>
        <v>5000</v>
      </c>
      <c r="H31" s="15" t="s">
        <v>192</v>
      </c>
    </row>
    <row r="32" spans="1:8" ht="28.5" customHeight="1" x14ac:dyDescent="0.25">
      <c r="A32" s="18" t="s">
        <v>140</v>
      </c>
      <c r="B32" s="8" t="s">
        <v>139</v>
      </c>
      <c r="C32" s="8"/>
      <c r="D32" s="7" t="s">
        <v>46</v>
      </c>
      <c r="E32" s="28">
        <v>1500</v>
      </c>
      <c r="F32" s="1">
        <v>2</v>
      </c>
      <c r="G32" s="11">
        <f t="shared" si="4"/>
        <v>3000</v>
      </c>
      <c r="H32" s="15" t="s">
        <v>193</v>
      </c>
    </row>
    <row r="33" spans="1:9" x14ac:dyDescent="0.25">
      <c r="A33" s="18" t="s">
        <v>235</v>
      </c>
      <c r="B33" s="8" t="s">
        <v>236</v>
      </c>
      <c r="C33" s="8"/>
      <c r="D33" s="7" t="s">
        <v>46</v>
      </c>
      <c r="E33" s="28">
        <v>100</v>
      </c>
      <c r="F33" s="1">
        <v>1</v>
      </c>
      <c r="G33" s="11">
        <f t="shared" si="4"/>
        <v>100</v>
      </c>
      <c r="H33" s="15"/>
    </row>
    <row r="34" spans="1:9" ht="20.25" customHeight="1" x14ac:dyDescent="0.25">
      <c r="A34" s="18" t="s">
        <v>142</v>
      </c>
      <c r="B34" s="8" t="s">
        <v>141</v>
      </c>
      <c r="C34" s="8"/>
      <c r="D34" s="7" t="s">
        <v>46</v>
      </c>
      <c r="E34" s="28">
        <v>120</v>
      </c>
      <c r="F34" s="1">
        <v>1</v>
      </c>
      <c r="G34" s="11">
        <f t="shared" si="4"/>
        <v>120</v>
      </c>
      <c r="H34" s="15" t="s">
        <v>194</v>
      </c>
    </row>
    <row r="35" spans="1:9" x14ac:dyDescent="0.25">
      <c r="A35" s="18" t="s">
        <v>144</v>
      </c>
      <c r="B35" s="8" t="s">
        <v>143</v>
      </c>
      <c r="C35" s="8"/>
      <c r="D35" s="7" t="s">
        <v>46</v>
      </c>
      <c r="E35" s="28">
        <v>318</v>
      </c>
      <c r="F35" s="1">
        <v>7</v>
      </c>
      <c r="G35" s="11">
        <f t="shared" si="4"/>
        <v>2226</v>
      </c>
      <c r="H35" s="15" t="s">
        <v>195</v>
      </c>
    </row>
    <row r="36" spans="1:9" ht="21" customHeight="1" x14ac:dyDescent="0.25">
      <c r="A36" s="18" t="s">
        <v>145</v>
      </c>
      <c r="B36" s="8" t="s">
        <v>24</v>
      </c>
      <c r="C36" s="8"/>
      <c r="D36" s="7" t="s">
        <v>46</v>
      </c>
      <c r="E36" s="28">
        <v>552</v>
      </c>
      <c r="F36" s="1">
        <v>32</v>
      </c>
      <c r="G36" s="11">
        <f t="shared" si="4"/>
        <v>17664</v>
      </c>
      <c r="H36" s="15" t="s">
        <v>196</v>
      </c>
    </row>
    <row r="37" spans="1:9" x14ac:dyDescent="0.25">
      <c r="A37" s="18" t="s">
        <v>147</v>
      </c>
      <c r="B37" s="8" t="s">
        <v>146</v>
      </c>
      <c r="C37" s="8"/>
      <c r="D37" s="7" t="s">
        <v>46</v>
      </c>
      <c r="E37" s="28">
        <v>312</v>
      </c>
      <c r="F37" s="1">
        <v>1</v>
      </c>
      <c r="G37" s="11">
        <f t="shared" si="4"/>
        <v>312</v>
      </c>
      <c r="H37" s="15" t="s">
        <v>197</v>
      </c>
    </row>
    <row r="38" spans="1:9" x14ac:dyDescent="0.25">
      <c r="A38" s="18" t="s">
        <v>149</v>
      </c>
      <c r="B38" s="8" t="s">
        <v>148</v>
      </c>
      <c r="C38" s="8"/>
      <c r="D38" s="7" t="s">
        <v>46</v>
      </c>
      <c r="E38" s="28">
        <v>264</v>
      </c>
      <c r="F38" s="1">
        <v>6</v>
      </c>
      <c r="G38" s="11">
        <f t="shared" si="4"/>
        <v>1584</v>
      </c>
      <c r="H38" s="15" t="s">
        <v>197</v>
      </c>
    </row>
    <row r="39" spans="1:9" x14ac:dyDescent="0.25">
      <c r="A39" s="18" t="s">
        <v>150</v>
      </c>
      <c r="B39" s="8" t="s">
        <v>148</v>
      </c>
      <c r="C39" s="8"/>
      <c r="D39" s="7" t="s">
        <v>46</v>
      </c>
      <c r="E39" s="28">
        <v>264</v>
      </c>
      <c r="F39" s="1">
        <v>1</v>
      </c>
      <c r="G39" s="11">
        <f t="shared" si="4"/>
        <v>264</v>
      </c>
      <c r="H39" s="15" t="s">
        <v>197</v>
      </c>
    </row>
    <row r="40" spans="1:9" x14ac:dyDescent="0.25">
      <c r="A40" s="18" t="s">
        <v>152</v>
      </c>
      <c r="B40" s="8" t="s">
        <v>151</v>
      </c>
      <c r="C40" s="8"/>
      <c r="D40" s="7" t="s">
        <v>46</v>
      </c>
      <c r="E40" s="28">
        <v>260</v>
      </c>
      <c r="F40" s="1">
        <v>5</v>
      </c>
      <c r="G40" s="11">
        <f t="shared" si="4"/>
        <v>1300</v>
      </c>
      <c r="H40" s="15" t="s">
        <v>197</v>
      </c>
    </row>
    <row r="41" spans="1:9" x14ac:dyDescent="0.25">
      <c r="A41" s="18" t="s">
        <v>154</v>
      </c>
      <c r="B41" s="8" t="s">
        <v>153</v>
      </c>
      <c r="C41" s="8"/>
      <c r="D41" s="7" t="s">
        <v>46</v>
      </c>
      <c r="E41" s="28">
        <v>500</v>
      </c>
      <c r="F41" s="1">
        <v>1</v>
      </c>
      <c r="G41" s="11">
        <f t="shared" si="4"/>
        <v>500</v>
      </c>
      <c r="H41" s="15" t="s">
        <v>195</v>
      </c>
    </row>
    <row r="42" spans="1:9" x14ac:dyDescent="0.25">
      <c r="A42" s="18" t="s">
        <v>156</v>
      </c>
      <c r="B42" s="8" t="s">
        <v>155</v>
      </c>
      <c r="C42" s="8"/>
      <c r="D42" s="7" t="s">
        <v>46</v>
      </c>
      <c r="E42" s="28">
        <v>408</v>
      </c>
      <c r="F42" s="1">
        <v>1</v>
      </c>
      <c r="G42" s="11">
        <f t="shared" si="4"/>
        <v>408</v>
      </c>
      <c r="H42" s="15" t="s">
        <v>198</v>
      </c>
    </row>
    <row r="43" spans="1:9" ht="25.5" x14ac:dyDescent="0.25">
      <c r="A43" s="18" t="s">
        <v>158</v>
      </c>
      <c r="B43" s="8" t="s">
        <v>157</v>
      </c>
      <c r="C43" s="8"/>
      <c r="D43" s="7" t="s">
        <v>46</v>
      </c>
      <c r="E43" s="28">
        <v>408</v>
      </c>
      <c r="F43" s="1">
        <v>1</v>
      </c>
      <c r="G43" s="11">
        <f t="shared" si="4"/>
        <v>408</v>
      </c>
      <c r="H43" s="15" t="s">
        <v>199</v>
      </c>
    </row>
    <row r="44" spans="1:9" ht="21.75" customHeight="1" x14ac:dyDescent="0.25">
      <c r="A44" s="18" t="s">
        <v>160</v>
      </c>
      <c r="B44" s="8" t="s">
        <v>159</v>
      </c>
      <c r="C44" s="8"/>
      <c r="D44" s="7" t="s">
        <v>46</v>
      </c>
      <c r="E44" s="28">
        <v>684</v>
      </c>
      <c r="F44" s="1">
        <v>3</v>
      </c>
      <c r="G44" s="11">
        <f t="shared" si="4"/>
        <v>2052</v>
      </c>
      <c r="H44" s="15" t="s">
        <v>200</v>
      </c>
    </row>
    <row r="45" spans="1:9" x14ac:dyDescent="0.25">
      <c r="A45" s="18" t="s">
        <v>162</v>
      </c>
      <c r="B45" s="8" t="s">
        <v>161</v>
      </c>
      <c r="C45" s="8"/>
      <c r="D45" s="7" t="s">
        <v>46</v>
      </c>
      <c r="E45" s="28">
        <v>300</v>
      </c>
      <c r="F45" s="1">
        <v>1</v>
      </c>
      <c r="G45" s="11">
        <f t="shared" si="4"/>
        <v>300</v>
      </c>
      <c r="H45" s="15" t="s">
        <v>197</v>
      </c>
    </row>
    <row r="46" spans="1:9" x14ac:dyDescent="0.25">
      <c r="A46" s="18" t="s">
        <v>164</v>
      </c>
      <c r="B46" s="8" t="s">
        <v>163</v>
      </c>
      <c r="C46" s="8"/>
      <c r="D46" s="7" t="s">
        <v>46</v>
      </c>
      <c r="E46" s="28">
        <v>600</v>
      </c>
      <c r="F46" s="1">
        <v>1</v>
      </c>
      <c r="G46" s="11">
        <f t="shared" si="4"/>
        <v>600</v>
      </c>
      <c r="H46" s="15" t="s">
        <v>198</v>
      </c>
    </row>
    <row r="47" spans="1:9" x14ac:dyDescent="0.25">
      <c r="A47" s="18" t="s">
        <v>166</v>
      </c>
      <c r="B47" s="8" t="s">
        <v>165</v>
      </c>
      <c r="C47" s="8"/>
      <c r="D47" s="7" t="s">
        <v>46</v>
      </c>
      <c r="E47" s="28">
        <v>300</v>
      </c>
      <c r="F47" s="1">
        <v>1</v>
      </c>
      <c r="G47" s="11">
        <f t="shared" si="4"/>
        <v>300</v>
      </c>
      <c r="H47" s="15" t="s">
        <v>196</v>
      </c>
    </row>
    <row r="48" spans="1:9" s="12" customFormat="1" ht="22.5" customHeight="1" x14ac:dyDescent="0.25">
      <c r="A48" s="18" t="s">
        <v>168</v>
      </c>
      <c r="B48" s="8" t="s">
        <v>167</v>
      </c>
      <c r="C48" s="8"/>
      <c r="D48" s="7" t="s">
        <v>46</v>
      </c>
      <c r="E48" s="28">
        <v>300</v>
      </c>
      <c r="F48" s="1">
        <v>12</v>
      </c>
      <c r="G48" s="11">
        <f t="shared" si="4"/>
        <v>3600</v>
      </c>
      <c r="H48" s="15">
        <v>0</v>
      </c>
      <c r="I48" s="2"/>
    </row>
    <row r="49" spans="1:9" ht="15.75" x14ac:dyDescent="0.25">
      <c r="A49" s="18" t="s">
        <v>237</v>
      </c>
      <c r="B49" s="8" t="s">
        <v>238</v>
      </c>
      <c r="C49" s="8"/>
      <c r="D49" s="7" t="s">
        <v>46</v>
      </c>
      <c r="E49" s="28">
        <v>250</v>
      </c>
      <c r="F49" s="1">
        <v>4</v>
      </c>
      <c r="G49" s="11">
        <f t="shared" si="4"/>
        <v>1000</v>
      </c>
      <c r="H49" s="15"/>
      <c r="I49" s="9"/>
    </row>
    <row r="50" spans="1:9" s="9" customFormat="1" ht="15.75" x14ac:dyDescent="0.25">
      <c r="A50" s="18" t="s">
        <v>170</v>
      </c>
      <c r="B50" s="8" t="s">
        <v>169</v>
      </c>
      <c r="C50" s="8"/>
      <c r="D50" s="7" t="s">
        <v>46</v>
      </c>
      <c r="E50" s="28">
        <v>336</v>
      </c>
      <c r="F50" s="1">
        <v>26</v>
      </c>
      <c r="G50" s="11">
        <f t="shared" si="4"/>
        <v>8736</v>
      </c>
      <c r="H50" s="15" t="s">
        <v>201</v>
      </c>
      <c r="I50" s="2"/>
    </row>
    <row r="51" spans="1:9" x14ac:dyDescent="0.25">
      <c r="A51" s="18" t="s">
        <v>172</v>
      </c>
      <c r="B51" s="8" t="s">
        <v>171</v>
      </c>
      <c r="C51" s="8"/>
      <c r="D51" s="7" t="s">
        <v>46</v>
      </c>
      <c r="E51" s="28">
        <v>336</v>
      </c>
      <c r="F51" s="1">
        <v>4</v>
      </c>
      <c r="G51" s="11">
        <f t="shared" si="4"/>
        <v>1344</v>
      </c>
      <c r="H51" s="15" t="s">
        <v>201</v>
      </c>
    </row>
    <row r="52" spans="1:9" ht="15" customHeight="1" x14ac:dyDescent="0.25">
      <c r="A52" s="18" t="s">
        <v>174</v>
      </c>
      <c r="B52" s="8" t="s">
        <v>173</v>
      </c>
      <c r="C52" s="8"/>
      <c r="D52" s="7" t="s">
        <v>46</v>
      </c>
      <c r="E52" s="28">
        <v>384</v>
      </c>
      <c r="F52" s="1">
        <v>34</v>
      </c>
      <c r="G52" s="11">
        <f t="shared" si="4"/>
        <v>13056</v>
      </c>
      <c r="H52" s="15" t="s">
        <v>202</v>
      </c>
    </row>
    <row r="53" spans="1:9" x14ac:dyDescent="0.25">
      <c r="A53" s="18" t="s">
        <v>176</v>
      </c>
      <c r="B53" s="8" t="s">
        <v>175</v>
      </c>
      <c r="C53" s="8"/>
      <c r="D53" s="7" t="s">
        <v>48</v>
      </c>
      <c r="E53" s="28">
        <v>260</v>
      </c>
      <c r="F53" s="1">
        <v>69</v>
      </c>
      <c r="G53" s="11">
        <f t="shared" si="4"/>
        <v>17940</v>
      </c>
      <c r="H53" s="15" t="s">
        <v>202</v>
      </c>
    </row>
    <row r="54" spans="1:9" ht="25.5" x14ac:dyDescent="0.25">
      <c r="A54" s="18" t="s">
        <v>178</v>
      </c>
      <c r="B54" s="8" t="s">
        <v>177</v>
      </c>
      <c r="C54" s="8"/>
      <c r="D54" s="7" t="s">
        <v>46</v>
      </c>
      <c r="E54" s="28">
        <v>900</v>
      </c>
      <c r="F54" s="1">
        <v>1</v>
      </c>
      <c r="G54" s="11">
        <f t="shared" si="4"/>
        <v>900</v>
      </c>
      <c r="H54" s="15" t="s">
        <v>203</v>
      </c>
    </row>
    <row r="55" spans="1:9" x14ac:dyDescent="0.25">
      <c r="A55" s="18" t="s">
        <v>180</v>
      </c>
      <c r="B55" s="8" t="s">
        <v>179</v>
      </c>
      <c r="C55" s="8"/>
      <c r="D55" s="7" t="s">
        <v>46</v>
      </c>
      <c r="E55" s="28">
        <v>120</v>
      </c>
      <c r="F55" s="1">
        <v>1</v>
      </c>
      <c r="G55" s="11">
        <f t="shared" si="4"/>
        <v>120</v>
      </c>
      <c r="H55" s="15" t="s">
        <v>203</v>
      </c>
    </row>
    <row r="56" spans="1:9" x14ac:dyDescent="0.25">
      <c r="A56" s="18">
        <v>206084</v>
      </c>
      <c r="B56" s="8" t="s">
        <v>25</v>
      </c>
      <c r="C56" s="8"/>
      <c r="D56" s="7" t="s">
        <v>48</v>
      </c>
      <c r="E56" s="28">
        <v>67</v>
      </c>
      <c r="F56" s="1">
        <v>61.5</v>
      </c>
      <c r="G56" s="11">
        <f t="shared" ref="G56" si="5">E56*F56</f>
        <v>4120.5</v>
      </c>
      <c r="H56" s="15"/>
    </row>
    <row r="57" spans="1:9" x14ac:dyDescent="0.25">
      <c r="A57" s="18">
        <v>660853</v>
      </c>
      <c r="B57" s="8" t="s">
        <v>12</v>
      </c>
      <c r="C57" s="8"/>
      <c r="D57" s="7" t="s">
        <v>48</v>
      </c>
      <c r="E57" s="28">
        <v>130</v>
      </c>
      <c r="F57" s="1">
        <v>181.6</v>
      </c>
      <c r="G57" s="11">
        <f t="shared" si="3"/>
        <v>23608</v>
      </c>
      <c r="H57" s="15"/>
    </row>
    <row r="58" spans="1:9" x14ac:dyDescent="0.25">
      <c r="A58" s="18" t="s">
        <v>182</v>
      </c>
      <c r="B58" s="8" t="s">
        <v>181</v>
      </c>
      <c r="C58" s="8"/>
      <c r="D58" s="7" t="s">
        <v>48</v>
      </c>
      <c r="E58" s="28">
        <v>150</v>
      </c>
      <c r="F58" s="1">
        <v>30</v>
      </c>
      <c r="G58" s="11">
        <f t="shared" si="3"/>
        <v>4500</v>
      </c>
      <c r="H58" s="15"/>
    </row>
    <row r="59" spans="1:9" x14ac:dyDescent="0.25">
      <c r="A59" s="18">
        <v>783960</v>
      </c>
      <c r="B59" s="8" t="s">
        <v>40</v>
      </c>
      <c r="C59" s="8"/>
      <c r="D59" s="7" t="s">
        <v>48</v>
      </c>
      <c r="E59" s="28">
        <v>250</v>
      </c>
      <c r="F59" s="1">
        <v>46</v>
      </c>
      <c r="G59" s="11">
        <f t="shared" ref="G59:G70" si="6">E59*F59</f>
        <v>11500</v>
      </c>
      <c r="H59" s="15"/>
    </row>
    <row r="60" spans="1:9" x14ac:dyDescent="0.25">
      <c r="A60" s="18" t="s">
        <v>239</v>
      </c>
      <c r="B60" s="8" t="s">
        <v>240</v>
      </c>
      <c r="C60" s="8"/>
      <c r="D60" s="7" t="s">
        <v>48</v>
      </c>
      <c r="E60" s="28">
        <v>100</v>
      </c>
      <c r="F60" s="1">
        <v>9.5</v>
      </c>
      <c r="G60" s="11">
        <f t="shared" si="6"/>
        <v>950</v>
      </c>
      <c r="H60" s="15"/>
    </row>
    <row r="61" spans="1:9" x14ac:dyDescent="0.25">
      <c r="A61" s="18" t="s">
        <v>241</v>
      </c>
      <c r="B61" s="8" t="s">
        <v>242</v>
      </c>
      <c r="C61" s="8"/>
      <c r="D61" s="7" t="s">
        <v>48</v>
      </c>
      <c r="E61" s="28">
        <v>264</v>
      </c>
      <c r="F61" s="1">
        <v>2.2999999999999998</v>
      </c>
      <c r="G61" s="11">
        <f t="shared" si="6"/>
        <v>607.19999999999993</v>
      </c>
      <c r="H61" s="15"/>
    </row>
    <row r="62" spans="1:9" x14ac:dyDescent="0.25">
      <c r="A62" s="18">
        <v>206059</v>
      </c>
      <c r="B62" s="8" t="s">
        <v>22</v>
      </c>
      <c r="C62" s="8"/>
      <c r="D62" s="7" t="s">
        <v>48</v>
      </c>
      <c r="E62" s="28">
        <v>286</v>
      </c>
      <c r="F62" s="1">
        <v>472.8</v>
      </c>
      <c r="G62" s="11">
        <f t="shared" si="6"/>
        <v>135220.80000000002</v>
      </c>
      <c r="H62" s="15"/>
    </row>
    <row r="63" spans="1:9" x14ac:dyDescent="0.25">
      <c r="A63" s="18">
        <v>206136</v>
      </c>
      <c r="B63" s="8" t="s">
        <v>24</v>
      </c>
      <c r="C63" s="8"/>
      <c r="D63" s="7" t="s">
        <v>48</v>
      </c>
      <c r="E63" s="28">
        <v>552</v>
      </c>
      <c r="F63" s="1">
        <v>32</v>
      </c>
      <c r="G63" s="11">
        <f t="shared" si="6"/>
        <v>17664</v>
      </c>
      <c r="H63" s="15"/>
    </row>
    <row r="64" spans="1:9" x14ac:dyDescent="0.25">
      <c r="A64" s="18">
        <v>783967</v>
      </c>
      <c r="B64" s="8" t="s">
        <v>26</v>
      </c>
      <c r="C64" s="8"/>
      <c r="D64" s="7" t="s">
        <v>48</v>
      </c>
      <c r="E64" s="28">
        <v>300</v>
      </c>
      <c r="F64" s="1">
        <v>104</v>
      </c>
      <c r="G64" s="11">
        <f t="shared" si="6"/>
        <v>31200</v>
      </c>
      <c r="H64" s="15"/>
    </row>
    <row r="65" spans="1:8" x14ac:dyDescent="0.25">
      <c r="A65" s="18">
        <v>206062</v>
      </c>
      <c r="B65" s="8" t="s">
        <v>23</v>
      </c>
      <c r="C65" s="8"/>
      <c r="D65" s="7" t="s">
        <v>48</v>
      </c>
      <c r="E65" s="28">
        <v>258</v>
      </c>
      <c r="F65" s="1">
        <v>188</v>
      </c>
      <c r="G65" s="11">
        <f t="shared" si="6"/>
        <v>48504</v>
      </c>
      <c r="H65" s="15"/>
    </row>
    <row r="66" spans="1:8" x14ac:dyDescent="0.25">
      <c r="A66" s="18" t="s">
        <v>243</v>
      </c>
      <c r="B66" s="8" t="s">
        <v>244</v>
      </c>
      <c r="C66" s="8"/>
      <c r="D66" s="7" t="s">
        <v>48</v>
      </c>
      <c r="E66" s="28">
        <v>300</v>
      </c>
      <c r="F66" s="1">
        <v>5.85</v>
      </c>
      <c r="G66" s="11">
        <f t="shared" si="6"/>
        <v>1755</v>
      </c>
      <c r="H66" s="15"/>
    </row>
    <row r="67" spans="1:8" ht="25.5" x14ac:dyDescent="0.25">
      <c r="A67" s="18" t="s">
        <v>245</v>
      </c>
      <c r="B67" s="8" t="s">
        <v>246</v>
      </c>
      <c r="C67" s="8"/>
      <c r="D67" s="7" t="s">
        <v>46</v>
      </c>
      <c r="E67" s="28">
        <v>264</v>
      </c>
      <c r="F67" s="1">
        <v>11</v>
      </c>
      <c r="G67" s="11">
        <f t="shared" si="6"/>
        <v>2904</v>
      </c>
      <c r="H67" s="15"/>
    </row>
    <row r="68" spans="1:8" x14ac:dyDescent="0.25">
      <c r="A68" s="18" t="s">
        <v>184</v>
      </c>
      <c r="B68" s="8" t="s">
        <v>183</v>
      </c>
      <c r="C68" s="8"/>
      <c r="D68" s="7" t="s">
        <v>48</v>
      </c>
      <c r="E68" s="28">
        <v>390</v>
      </c>
      <c r="F68" s="1">
        <v>23</v>
      </c>
      <c r="G68" s="11">
        <f t="shared" si="6"/>
        <v>8970</v>
      </c>
      <c r="H68" s="15" t="s">
        <v>202</v>
      </c>
    </row>
    <row r="69" spans="1:8" x14ac:dyDescent="0.25">
      <c r="A69" s="18" t="s">
        <v>186</v>
      </c>
      <c r="B69" s="8" t="s">
        <v>185</v>
      </c>
      <c r="C69" s="8"/>
      <c r="D69" s="7" t="s">
        <v>48</v>
      </c>
      <c r="E69" s="28">
        <v>500</v>
      </c>
      <c r="F69" s="1">
        <v>34</v>
      </c>
      <c r="G69" s="11">
        <f t="shared" si="6"/>
        <v>17000</v>
      </c>
      <c r="H69" s="15" t="s">
        <v>202</v>
      </c>
    </row>
    <row r="70" spans="1:8" x14ac:dyDescent="0.25">
      <c r="A70" s="18" t="s">
        <v>231</v>
      </c>
      <c r="B70" s="18" t="s">
        <v>232</v>
      </c>
      <c r="C70" s="8"/>
      <c r="D70" s="7" t="s">
        <v>48</v>
      </c>
      <c r="E70" s="28">
        <v>450</v>
      </c>
      <c r="F70" s="1">
        <v>31.3</v>
      </c>
      <c r="G70" s="11">
        <f t="shared" si="6"/>
        <v>14085</v>
      </c>
      <c r="H70" s="15"/>
    </row>
    <row r="71" spans="1:8" x14ac:dyDescent="0.25">
      <c r="A71" s="18">
        <v>659716</v>
      </c>
      <c r="B71" s="8" t="s">
        <v>13</v>
      </c>
      <c r="C71" s="8"/>
      <c r="D71" s="7" t="s">
        <v>48</v>
      </c>
      <c r="E71" s="28">
        <v>400</v>
      </c>
      <c r="F71" s="1">
        <v>245</v>
      </c>
      <c r="G71" s="35">
        <f t="shared" si="3"/>
        <v>98000</v>
      </c>
      <c r="H71" s="61"/>
    </row>
    <row r="72" spans="1:8" ht="16.5" thickBot="1" x14ac:dyDescent="0.3">
      <c r="A72" s="69" t="s">
        <v>187</v>
      </c>
      <c r="B72" s="71"/>
      <c r="C72" s="71"/>
      <c r="D72" s="71"/>
      <c r="E72" s="71"/>
      <c r="F72" s="71"/>
      <c r="G72" s="38">
        <f>SUM(G21:G71)</f>
        <v>557922.5</v>
      </c>
      <c r="H72" s="60"/>
    </row>
    <row r="73" spans="1:8" ht="16.5" thickBot="1" x14ac:dyDescent="0.3">
      <c r="A73" s="77" t="s">
        <v>112</v>
      </c>
      <c r="B73" s="78"/>
      <c r="C73" s="78"/>
      <c r="D73" s="78"/>
      <c r="E73" s="78"/>
      <c r="F73" s="78"/>
      <c r="G73" s="78"/>
      <c r="H73" s="79"/>
    </row>
    <row r="74" spans="1:8" ht="75" customHeight="1" x14ac:dyDescent="0.25">
      <c r="A74" s="18" t="s">
        <v>111</v>
      </c>
      <c r="B74" s="8" t="s">
        <v>110</v>
      </c>
      <c r="C74" s="8"/>
      <c r="D74" s="7" t="s">
        <v>46</v>
      </c>
      <c r="E74" s="28">
        <v>6900</v>
      </c>
      <c r="F74" s="1">
        <v>4</v>
      </c>
      <c r="G74" s="11">
        <f>E74*F74</f>
        <v>27600</v>
      </c>
      <c r="H74" s="36"/>
    </row>
    <row r="75" spans="1:8" ht="67.5" customHeight="1" x14ac:dyDescent="0.25">
      <c r="A75" s="18" t="s">
        <v>114</v>
      </c>
      <c r="B75" s="8" t="s">
        <v>113</v>
      </c>
      <c r="C75" s="8"/>
      <c r="D75" s="7" t="s">
        <v>46</v>
      </c>
      <c r="E75" s="28">
        <v>2000</v>
      </c>
      <c r="F75" s="1">
        <v>3</v>
      </c>
      <c r="G75" s="11">
        <f t="shared" ref="G75:G77" si="7">E75*F75</f>
        <v>6000</v>
      </c>
      <c r="H75" s="23"/>
    </row>
    <row r="76" spans="1:8" ht="69.75" customHeight="1" x14ac:dyDescent="0.25">
      <c r="A76" s="18" t="s">
        <v>118</v>
      </c>
      <c r="B76" s="8" t="s">
        <v>117</v>
      </c>
      <c r="C76" s="8"/>
      <c r="D76" s="7" t="s">
        <v>46</v>
      </c>
      <c r="E76" s="28">
        <v>1000</v>
      </c>
      <c r="F76" s="1">
        <v>1</v>
      </c>
      <c r="G76" s="11">
        <f t="shared" si="7"/>
        <v>1000</v>
      </c>
      <c r="H76" s="23"/>
    </row>
    <row r="77" spans="1:8" ht="81" customHeight="1" thickBot="1" x14ac:dyDescent="0.3">
      <c r="A77" s="18" t="s">
        <v>116</v>
      </c>
      <c r="B77" s="8" t="s">
        <v>115</v>
      </c>
      <c r="C77" s="8"/>
      <c r="D77" s="7" t="s">
        <v>46</v>
      </c>
      <c r="E77" s="28">
        <v>3400</v>
      </c>
      <c r="F77" s="1">
        <v>2</v>
      </c>
      <c r="G77" s="11">
        <f t="shared" si="7"/>
        <v>6800</v>
      </c>
      <c r="H77" s="42"/>
    </row>
    <row r="78" spans="1:8" ht="16.5" thickBot="1" x14ac:dyDescent="0.3">
      <c r="A78" s="69" t="s">
        <v>187</v>
      </c>
      <c r="B78" s="70"/>
      <c r="C78" s="70"/>
      <c r="D78" s="70"/>
      <c r="E78" s="70"/>
      <c r="F78" s="70"/>
      <c r="G78" s="43">
        <f>SUM(G74:G77)</f>
        <v>41400</v>
      </c>
      <c r="H78" s="44"/>
    </row>
    <row r="79" spans="1:8" ht="16.5" thickBot="1" x14ac:dyDescent="0.3">
      <c r="A79" s="77" t="s">
        <v>55</v>
      </c>
      <c r="B79" s="94"/>
      <c r="C79" s="94"/>
      <c r="D79" s="94"/>
      <c r="E79" s="94"/>
      <c r="F79" s="94"/>
      <c r="G79" s="94"/>
      <c r="H79" s="95"/>
    </row>
    <row r="80" spans="1:8" x14ac:dyDescent="0.25">
      <c r="A80" s="45" t="s">
        <v>7</v>
      </c>
      <c r="B80" s="8" t="s">
        <v>11</v>
      </c>
      <c r="C80" s="8"/>
      <c r="D80" s="7" t="s">
        <v>47</v>
      </c>
      <c r="E80" s="28">
        <v>50</v>
      </c>
      <c r="F80" s="1">
        <v>253.5</v>
      </c>
      <c r="G80" s="11">
        <f t="shared" si="0"/>
        <v>12675</v>
      </c>
      <c r="H80" s="59"/>
    </row>
    <row r="81" spans="1:8" x14ac:dyDescent="0.25">
      <c r="A81" s="45" t="s">
        <v>8</v>
      </c>
      <c r="B81" s="8" t="s">
        <v>39</v>
      </c>
      <c r="C81" s="8"/>
      <c r="D81" s="7" t="s">
        <v>47</v>
      </c>
      <c r="E81" s="28">
        <v>20</v>
      </c>
      <c r="F81" s="1">
        <v>134</v>
      </c>
      <c r="G81" s="11">
        <f t="shared" ref="G81:G82" si="8">E81*F81</f>
        <v>2680</v>
      </c>
      <c r="H81" s="46"/>
    </row>
    <row r="82" spans="1:8" x14ac:dyDescent="0.25">
      <c r="A82" s="47">
        <v>201679</v>
      </c>
      <c r="B82" s="10" t="s">
        <v>230</v>
      </c>
      <c r="C82" s="10"/>
      <c r="D82" s="4" t="s">
        <v>47</v>
      </c>
      <c r="E82" s="17">
        <v>85</v>
      </c>
      <c r="F82" s="48">
        <v>25</v>
      </c>
      <c r="G82" s="11">
        <f t="shared" si="8"/>
        <v>2125</v>
      </c>
      <c r="H82" s="23"/>
    </row>
    <row r="83" spans="1:8" ht="16.5" thickBot="1" x14ac:dyDescent="0.3">
      <c r="A83" s="72" t="s">
        <v>187</v>
      </c>
      <c r="B83" s="73"/>
      <c r="C83" s="73"/>
      <c r="D83" s="73"/>
      <c r="E83" s="73"/>
      <c r="F83" s="73"/>
      <c r="G83" s="38">
        <f>SUM(G80:G82)</f>
        <v>17480</v>
      </c>
      <c r="H83" s="37"/>
    </row>
    <row r="84" spans="1:8" ht="16.5" thickBot="1" x14ac:dyDescent="0.3">
      <c r="A84" s="96" t="s">
        <v>56</v>
      </c>
      <c r="B84" s="97"/>
      <c r="C84" s="97"/>
      <c r="D84" s="97"/>
      <c r="E84" s="97"/>
      <c r="F84" s="97"/>
      <c r="G84" s="97"/>
      <c r="H84" s="98"/>
    </row>
    <row r="85" spans="1:8" x14ac:dyDescent="0.25">
      <c r="A85" s="18">
        <v>205997</v>
      </c>
      <c r="B85" s="8" t="s">
        <v>14</v>
      </c>
      <c r="C85" s="8"/>
      <c r="D85" s="7" t="s">
        <v>46</v>
      </c>
      <c r="E85" s="28">
        <v>53</v>
      </c>
      <c r="F85" s="1">
        <v>500</v>
      </c>
      <c r="G85" s="11">
        <f t="shared" ref="G85:G101" si="9">E85*F85</f>
        <v>26500</v>
      </c>
      <c r="H85" s="49">
        <v>60</v>
      </c>
    </row>
    <row r="86" spans="1:8" x14ac:dyDescent="0.25">
      <c r="A86" s="18" t="s">
        <v>59</v>
      </c>
      <c r="B86" s="8" t="s">
        <v>58</v>
      </c>
      <c r="C86" s="8"/>
      <c r="D86" s="7" t="s">
        <v>46</v>
      </c>
      <c r="E86" s="28">
        <v>98</v>
      </c>
      <c r="F86" s="1">
        <v>37</v>
      </c>
      <c r="G86" s="11">
        <v>2405</v>
      </c>
      <c r="H86" s="50">
        <v>108</v>
      </c>
    </row>
    <row r="87" spans="1:8" x14ac:dyDescent="0.25">
      <c r="A87" s="18">
        <v>205926</v>
      </c>
      <c r="B87" s="8" t="s">
        <v>42</v>
      </c>
      <c r="C87" s="8"/>
      <c r="D87" s="7" t="s">
        <v>46</v>
      </c>
      <c r="E87" s="28">
        <v>150</v>
      </c>
      <c r="F87" s="1">
        <v>99</v>
      </c>
      <c r="G87" s="11">
        <f t="shared" si="9"/>
        <v>14850</v>
      </c>
      <c r="H87" s="50">
        <v>165</v>
      </c>
    </row>
    <row r="88" spans="1:8" x14ac:dyDescent="0.25">
      <c r="A88" s="18">
        <v>205928</v>
      </c>
      <c r="B88" s="8" t="s">
        <v>15</v>
      </c>
      <c r="C88" s="8"/>
      <c r="D88" s="7" t="s">
        <v>46</v>
      </c>
      <c r="E88" s="28">
        <v>112</v>
      </c>
      <c r="F88" s="1">
        <v>236</v>
      </c>
      <c r="G88" s="11">
        <f t="shared" si="9"/>
        <v>26432</v>
      </c>
      <c r="H88" s="50">
        <v>130</v>
      </c>
    </row>
    <row r="89" spans="1:8" x14ac:dyDescent="0.25">
      <c r="A89" s="18">
        <v>205929</v>
      </c>
      <c r="B89" s="8" t="s">
        <v>16</v>
      </c>
      <c r="C89" s="8"/>
      <c r="D89" s="7" t="s">
        <v>46</v>
      </c>
      <c r="E89" s="28">
        <v>150</v>
      </c>
      <c r="F89" s="1">
        <v>309</v>
      </c>
      <c r="G89" s="11">
        <f t="shared" si="9"/>
        <v>46350</v>
      </c>
      <c r="H89" s="50">
        <v>160</v>
      </c>
    </row>
    <row r="90" spans="1:8" x14ac:dyDescent="0.25">
      <c r="A90" s="18">
        <v>205930</v>
      </c>
      <c r="B90" s="8" t="s">
        <v>17</v>
      </c>
      <c r="C90" s="8"/>
      <c r="D90" s="7" t="s">
        <v>46</v>
      </c>
      <c r="E90" s="28">
        <v>130</v>
      </c>
      <c r="F90" s="1">
        <v>425</v>
      </c>
      <c r="G90" s="11">
        <f t="shared" si="9"/>
        <v>55250</v>
      </c>
      <c r="H90" s="50">
        <v>150</v>
      </c>
    </row>
    <row r="91" spans="1:8" x14ac:dyDescent="0.25">
      <c r="A91" s="18">
        <v>205932</v>
      </c>
      <c r="B91" s="8" t="s">
        <v>18</v>
      </c>
      <c r="C91" s="8"/>
      <c r="D91" s="7" t="s">
        <v>46</v>
      </c>
      <c r="E91" s="28">
        <v>130</v>
      </c>
      <c r="F91" s="1">
        <v>287</v>
      </c>
      <c r="G91" s="11">
        <f t="shared" si="9"/>
        <v>37310</v>
      </c>
      <c r="H91" s="50">
        <v>150</v>
      </c>
    </row>
    <row r="92" spans="1:8" x14ac:dyDescent="0.25">
      <c r="A92" s="18">
        <v>205939</v>
      </c>
      <c r="B92" s="8" t="s">
        <v>19</v>
      </c>
      <c r="C92" s="8"/>
      <c r="D92" s="7" t="s">
        <v>46</v>
      </c>
      <c r="E92" s="28">
        <v>106.5</v>
      </c>
      <c r="F92" s="1">
        <v>388</v>
      </c>
      <c r="G92" s="11">
        <f t="shared" si="9"/>
        <v>41322</v>
      </c>
      <c r="H92" s="50">
        <v>120</v>
      </c>
    </row>
    <row r="93" spans="1:8" x14ac:dyDescent="0.25">
      <c r="A93" s="18">
        <v>205961</v>
      </c>
      <c r="B93" s="8" t="s">
        <v>20</v>
      </c>
      <c r="C93" s="8"/>
      <c r="D93" s="7" t="s">
        <v>46</v>
      </c>
      <c r="E93" s="28">
        <v>212.5</v>
      </c>
      <c r="F93" s="1">
        <v>147</v>
      </c>
      <c r="G93" s="11">
        <f t="shared" si="9"/>
        <v>31237.5</v>
      </c>
      <c r="H93" s="50">
        <v>220</v>
      </c>
    </row>
    <row r="94" spans="1:8" x14ac:dyDescent="0.25">
      <c r="A94" s="18">
        <v>206041</v>
      </c>
      <c r="B94" s="8" t="s">
        <v>28</v>
      </c>
      <c r="C94" s="8"/>
      <c r="D94" s="7" t="s">
        <v>46</v>
      </c>
      <c r="E94" s="28">
        <v>271.39999999999998</v>
      </c>
      <c r="F94" s="1">
        <v>95</v>
      </c>
      <c r="G94" s="11">
        <f t="shared" si="9"/>
        <v>25782.999999999996</v>
      </c>
      <c r="H94" s="50">
        <v>280</v>
      </c>
    </row>
    <row r="95" spans="1:8" x14ac:dyDescent="0.25">
      <c r="A95" s="18">
        <v>205984</v>
      </c>
      <c r="B95" s="8" t="s">
        <v>29</v>
      </c>
      <c r="C95" s="8"/>
      <c r="D95" s="7" t="s">
        <v>46</v>
      </c>
      <c r="E95" s="28">
        <v>271.5</v>
      </c>
      <c r="F95" s="1">
        <v>61</v>
      </c>
      <c r="G95" s="11">
        <f t="shared" si="9"/>
        <v>16561.5</v>
      </c>
      <c r="H95" s="50">
        <v>280</v>
      </c>
    </row>
    <row r="96" spans="1:8" x14ac:dyDescent="0.25">
      <c r="A96" s="18" t="s">
        <v>61</v>
      </c>
      <c r="B96" s="8" t="s">
        <v>60</v>
      </c>
      <c r="C96" s="8"/>
      <c r="D96" s="7" t="s">
        <v>46</v>
      </c>
      <c r="E96" s="28">
        <v>415</v>
      </c>
      <c r="F96" s="1">
        <v>18</v>
      </c>
      <c r="G96" s="11">
        <f t="shared" si="9"/>
        <v>7470</v>
      </c>
      <c r="H96" s="50">
        <v>420</v>
      </c>
    </row>
    <row r="97" spans="1:8" x14ac:dyDescent="0.25">
      <c r="A97" s="18">
        <v>205966</v>
      </c>
      <c r="B97" s="8" t="s">
        <v>30</v>
      </c>
      <c r="C97" s="8"/>
      <c r="D97" s="7" t="s">
        <v>46</v>
      </c>
      <c r="E97" s="28">
        <v>159.5</v>
      </c>
      <c r="F97" s="1">
        <v>141</v>
      </c>
      <c r="G97" s="11">
        <f t="shared" si="9"/>
        <v>22489.5</v>
      </c>
      <c r="H97" s="50">
        <v>160</v>
      </c>
    </row>
    <row r="98" spans="1:8" x14ac:dyDescent="0.25">
      <c r="A98" s="18">
        <v>205972</v>
      </c>
      <c r="B98" s="8" t="s">
        <v>31</v>
      </c>
      <c r="C98" s="8"/>
      <c r="D98" s="7" t="s">
        <v>46</v>
      </c>
      <c r="E98" s="28">
        <v>206.5</v>
      </c>
      <c r="F98" s="1">
        <v>112</v>
      </c>
      <c r="G98" s="11">
        <f t="shared" si="9"/>
        <v>23128</v>
      </c>
      <c r="H98" s="50">
        <v>210</v>
      </c>
    </row>
    <row r="99" spans="1:8" x14ac:dyDescent="0.25">
      <c r="A99" s="18" t="s">
        <v>63</v>
      </c>
      <c r="B99" s="8" t="s">
        <v>62</v>
      </c>
      <c r="C99" s="8"/>
      <c r="D99" s="7" t="s">
        <v>46</v>
      </c>
      <c r="E99" s="28">
        <v>216</v>
      </c>
      <c r="F99" s="1">
        <v>28</v>
      </c>
      <c r="G99" s="11">
        <f t="shared" si="9"/>
        <v>6048</v>
      </c>
      <c r="H99" s="50">
        <v>220</v>
      </c>
    </row>
    <row r="100" spans="1:8" x14ac:dyDescent="0.25">
      <c r="A100" s="18">
        <v>205974</v>
      </c>
      <c r="B100" s="8" t="s">
        <v>43</v>
      </c>
      <c r="C100" s="8"/>
      <c r="D100" s="7" t="s">
        <v>46</v>
      </c>
      <c r="E100" s="28">
        <v>267</v>
      </c>
      <c r="F100" s="1">
        <v>76</v>
      </c>
      <c r="G100" s="11">
        <f t="shared" si="9"/>
        <v>20292</v>
      </c>
      <c r="H100" s="50">
        <v>270</v>
      </c>
    </row>
    <row r="101" spans="1:8" x14ac:dyDescent="0.25">
      <c r="A101" s="18" t="s">
        <v>65</v>
      </c>
      <c r="B101" s="8" t="s">
        <v>64</v>
      </c>
      <c r="C101" s="8"/>
      <c r="D101" s="7" t="s">
        <v>46</v>
      </c>
      <c r="E101" s="28">
        <v>248</v>
      </c>
      <c r="F101" s="1">
        <v>69</v>
      </c>
      <c r="G101" s="11">
        <f t="shared" si="9"/>
        <v>17112</v>
      </c>
      <c r="H101" s="50">
        <v>263</v>
      </c>
    </row>
    <row r="102" spans="1:8" x14ac:dyDescent="0.25">
      <c r="A102" s="18">
        <v>205980</v>
      </c>
      <c r="B102" s="8" t="s">
        <v>44</v>
      </c>
      <c r="C102" s="8"/>
      <c r="D102" s="7" t="s">
        <v>46</v>
      </c>
      <c r="E102" s="28">
        <v>283.5</v>
      </c>
      <c r="F102" s="1">
        <v>22</v>
      </c>
      <c r="G102" s="11">
        <f t="shared" ref="G102:G121" si="10">E102*F102</f>
        <v>6237</v>
      </c>
      <c r="H102" s="50">
        <v>290</v>
      </c>
    </row>
    <row r="103" spans="1:8" x14ac:dyDescent="0.25">
      <c r="A103" s="18" t="s">
        <v>67</v>
      </c>
      <c r="B103" s="8" t="s">
        <v>66</v>
      </c>
      <c r="C103" s="8"/>
      <c r="D103" s="7" t="s">
        <v>46</v>
      </c>
      <c r="E103" s="28">
        <v>505</v>
      </c>
      <c r="F103" s="1">
        <v>24</v>
      </c>
      <c r="G103" s="11">
        <f t="shared" si="10"/>
        <v>12120</v>
      </c>
      <c r="H103" s="50">
        <v>571</v>
      </c>
    </row>
    <row r="104" spans="1:8" x14ac:dyDescent="0.25">
      <c r="A104" s="18" t="s">
        <v>69</v>
      </c>
      <c r="B104" s="8" t="s">
        <v>68</v>
      </c>
      <c r="C104" s="8"/>
      <c r="D104" s="7" t="s">
        <v>46</v>
      </c>
      <c r="E104" s="28">
        <v>450</v>
      </c>
      <c r="F104" s="1">
        <v>17</v>
      </c>
      <c r="G104" s="11">
        <f t="shared" si="10"/>
        <v>7650</v>
      </c>
      <c r="H104" s="50">
        <v>630</v>
      </c>
    </row>
    <row r="105" spans="1:8" x14ac:dyDescent="0.25">
      <c r="A105" s="18" t="s">
        <v>71</v>
      </c>
      <c r="B105" s="8" t="s">
        <v>70</v>
      </c>
      <c r="C105" s="8"/>
      <c r="D105" s="7" t="s">
        <v>46</v>
      </c>
      <c r="E105" s="28">
        <v>565</v>
      </c>
      <c r="F105" s="1">
        <v>13</v>
      </c>
      <c r="G105" s="11">
        <f t="shared" si="10"/>
        <v>7345</v>
      </c>
      <c r="H105" s="50">
        <v>614</v>
      </c>
    </row>
    <row r="106" spans="1:8" x14ac:dyDescent="0.25">
      <c r="A106" s="18" t="s">
        <v>73</v>
      </c>
      <c r="B106" s="8" t="s">
        <v>72</v>
      </c>
      <c r="C106" s="8"/>
      <c r="D106" s="7" t="s">
        <v>46</v>
      </c>
      <c r="E106" s="28">
        <v>630</v>
      </c>
      <c r="F106" s="1">
        <v>15</v>
      </c>
      <c r="G106" s="11">
        <f t="shared" si="10"/>
        <v>9450</v>
      </c>
      <c r="H106" s="50">
        <v>640</v>
      </c>
    </row>
    <row r="107" spans="1:8" x14ac:dyDescent="0.25">
      <c r="A107" s="18" t="s">
        <v>75</v>
      </c>
      <c r="B107" s="8" t="s">
        <v>74</v>
      </c>
      <c r="C107" s="8"/>
      <c r="D107" s="7" t="s">
        <v>46</v>
      </c>
      <c r="E107" s="28">
        <v>630</v>
      </c>
      <c r="F107" s="1">
        <v>23</v>
      </c>
      <c r="G107" s="11">
        <f t="shared" si="10"/>
        <v>14490</v>
      </c>
      <c r="H107" s="50">
        <v>850</v>
      </c>
    </row>
    <row r="108" spans="1:8" x14ac:dyDescent="0.25">
      <c r="A108" s="18" t="s">
        <v>77</v>
      </c>
      <c r="B108" s="8" t="s">
        <v>76</v>
      </c>
      <c r="C108" s="8"/>
      <c r="D108" s="7" t="s">
        <v>46</v>
      </c>
      <c r="E108" s="28">
        <v>875</v>
      </c>
      <c r="F108" s="1">
        <v>10</v>
      </c>
      <c r="G108" s="11">
        <f t="shared" si="10"/>
        <v>8750</v>
      </c>
      <c r="H108" s="50">
        <v>890</v>
      </c>
    </row>
    <row r="109" spans="1:8" x14ac:dyDescent="0.25">
      <c r="A109" s="18" t="s">
        <v>79</v>
      </c>
      <c r="B109" s="8" t="s">
        <v>78</v>
      </c>
      <c r="C109" s="8"/>
      <c r="D109" s="7" t="s">
        <v>46</v>
      </c>
      <c r="E109" s="28">
        <v>875</v>
      </c>
      <c r="F109" s="1">
        <v>24</v>
      </c>
      <c r="G109" s="11">
        <f t="shared" si="10"/>
        <v>21000</v>
      </c>
      <c r="H109" s="50">
        <v>890</v>
      </c>
    </row>
    <row r="110" spans="1:8" x14ac:dyDescent="0.25">
      <c r="A110" s="18" t="s">
        <v>81</v>
      </c>
      <c r="B110" s="8" t="s">
        <v>80</v>
      </c>
      <c r="C110" s="8"/>
      <c r="D110" s="7" t="s">
        <v>46</v>
      </c>
      <c r="E110" s="28">
        <v>825</v>
      </c>
      <c r="F110" s="1">
        <v>10</v>
      </c>
      <c r="G110" s="11">
        <f t="shared" si="10"/>
        <v>8250</v>
      </c>
      <c r="H110" s="50">
        <v>935</v>
      </c>
    </row>
    <row r="111" spans="1:8" x14ac:dyDescent="0.25">
      <c r="A111" s="18" t="s">
        <v>83</v>
      </c>
      <c r="B111" s="8" t="s">
        <v>82</v>
      </c>
      <c r="C111" s="8"/>
      <c r="D111" s="7" t="s">
        <v>46</v>
      </c>
      <c r="E111" s="28">
        <v>875</v>
      </c>
      <c r="F111" s="1">
        <v>17</v>
      </c>
      <c r="G111" s="11">
        <f t="shared" si="10"/>
        <v>14875</v>
      </c>
      <c r="H111" s="50">
        <v>1005</v>
      </c>
    </row>
    <row r="112" spans="1:8" x14ac:dyDescent="0.25">
      <c r="A112" s="18" t="s">
        <v>84</v>
      </c>
      <c r="B112" s="8" t="s">
        <v>85</v>
      </c>
      <c r="C112" s="8"/>
      <c r="D112" s="7" t="s">
        <v>46</v>
      </c>
      <c r="E112" s="28">
        <v>1115</v>
      </c>
      <c r="F112" s="1">
        <v>11</v>
      </c>
      <c r="G112" s="11">
        <f t="shared" si="10"/>
        <v>12265</v>
      </c>
      <c r="H112" s="50">
        <v>2843</v>
      </c>
    </row>
    <row r="113" spans="1:8" x14ac:dyDescent="0.25">
      <c r="A113" s="18" t="s">
        <v>87</v>
      </c>
      <c r="B113" s="8" t="s">
        <v>86</v>
      </c>
      <c r="C113" s="8"/>
      <c r="D113" s="7" t="s">
        <v>46</v>
      </c>
      <c r="E113" s="28">
        <v>605</v>
      </c>
      <c r="F113" s="1">
        <v>1</v>
      </c>
      <c r="G113" s="11">
        <f t="shared" si="10"/>
        <v>605</v>
      </c>
      <c r="H113" s="50">
        <v>1025</v>
      </c>
    </row>
    <row r="114" spans="1:8" x14ac:dyDescent="0.25">
      <c r="A114" s="18" t="s">
        <v>89</v>
      </c>
      <c r="B114" s="8" t="s">
        <v>88</v>
      </c>
      <c r="C114" s="8"/>
      <c r="D114" s="7" t="s">
        <v>46</v>
      </c>
      <c r="E114" s="28">
        <v>795</v>
      </c>
      <c r="F114" s="1">
        <v>4</v>
      </c>
      <c r="G114" s="11">
        <f t="shared" si="10"/>
        <v>3180</v>
      </c>
      <c r="H114" s="50">
        <v>1752</v>
      </c>
    </row>
    <row r="115" spans="1:8" x14ac:dyDescent="0.25">
      <c r="A115" s="18" t="s">
        <v>91</v>
      </c>
      <c r="B115" s="8" t="s">
        <v>90</v>
      </c>
      <c r="C115" s="8"/>
      <c r="D115" s="7" t="s">
        <v>46</v>
      </c>
      <c r="E115" s="28">
        <v>1330</v>
      </c>
      <c r="F115" s="1">
        <v>1</v>
      </c>
      <c r="G115" s="11">
        <f t="shared" si="10"/>
        <v>1330</v>
      </c>
      <c r="H115" s="50">
        <v>3088</v>
      </c>
    </row>
    <row r="116" spans="1:8" x14ac:dyDescent="0.25">
      <c r="A116" s="18" t="s">
        <v>93</v>
      </c>
      <c r="B116" s="8" t="s">
        <v>92</v>
      </c>
      <c r="C116" s="8"/>
      <c r="D116" s="7" t="s">
        <v>46</v>
      </c>
      <c r="E116" s="28">
        <v>625</v>
      </c>
      <c r="F116" s="1">
        <v>5</v>
      </c>
      <c r="G116" s="11">
        <f t="shared" si="10"/>
        <v>3125</v>
      </c>
      <c r="H116" s="23"/>
    </row>
    <row r="117" spans="1:8" x14ac:dyDescent="0.25">
      <c r="A117" s="18" t="s">
        <v>95</v>
      </c>
      <c r="B117" s="8" t="s">
        <v>94</v>
      </c>
      <c r="C117" s="8"/>
      <c r="D117" s="7" t="s">
        <v>46</v>
      </c>
      <c r="E117" s="28">
        <v>630</v>
      </c>
      <c r="F117" s="1">
        <v>5</v>
      </c>
      <c r="G117" s="11">
        <f t="shared" si="10"/>
        <v>3150</v>
      </c>
      <c r="H117" s="23"/>
    </row>
    <row r="118" spans="1:8" x14ac:dyDescent="0.25">
      <c r="A118" s="18" t="s">
        <v>97</v>
      </c>
      <c r="B118" s="8" t="s">
        <v>96</v>
      </c>
      <c r="C118" s="8"/>
      <c r="D118" s="7" t="s">
        <v>46</v>
      </c>
      <c r="E118" s="28">
        <v>630</v>
      </c>
      <c r="F118" s="1">
        <v>7</v>
      </c>
      <c r="G118" s="11">
        <f t="shared" si="10"/>
        <v>4410</v>
      </c>
      <c r="H118" s="23"/>
    </row>
    <row r="119" spans="1:8" x14ac:dyDescent="0.25">
      <c r="A119" s="18" t="s">
        <v>99</v>
      </c>
      <c r="B119" s="8" t="s">
        <v>98</v>
      </c>
      <c r="C119" s="8"/>
      <c r="D119" s="7" t="s">
        <v>46</v>
      </c>
      <c r="E119" s="28">
        <v>700</v>
      </c>
      <c r="F119" s="1">
        <v>10</v>
      </c>
      <c r="G119" s="11">
        <f t="shared" si="10"/>
        <v>7000</v>
      </c>
      <c r="H119" s="23"/>
    </row>
    <row r="120" spans="1:8" x14ac:dyDescent="0.25">
      <c r="A120" s="18" t="s">
        <v>101</v>
      </c>
      <c r="B120" s="8" t="s">
        <v>100</v>
      </c>
      <c r="C120" s="8"/>
      <c r="D120" s="7" t="s">
        <v>46</v>
      </c>
      <c r="E120" s="28">
        <v>700</v>
      </c>
      <c r="F120" s="1">
        <v>7</v>
      </c>
      <c r="G120" s="11">
        <f t="shared" si="10"/>
        <v>4900</v>
      </c>
      <c r="H120" s="23"/>
    </row>
    <row r="121" spans="1:8" x14ac:dyDescent="0.25">
      <c r="A121" s="18" t="s">
        <v>103</v>
      </c>
      <c r="B121" s="8" t="s">
        <v>102</v>
      </c>
      <c r="C121" s="8"/>
      <c r="D121" s="7" t="s">
        <v>46</v>
      </c>
      <c r="E121" s="28">
        <v>735</v>
      </c>
      <c r="F121" s="1">
        <v>10</v>
      </c>
      <c r="G121" s="11">
        <f t="shared" si="10"/>
        <v>7350</v>
      </c>
      <c r="H121" s="23"/>
    </row>
    <row r="122" spans="1:8" ht="16.5" thickBot="1" x14ac:dyDescent="0.3">
      <c r="A122" s="99" t="s">
        <v>187</v>
      </c>
      <c r="B122" s="100"/>
      <c r="C122" s="100"/>
      <c r="D122" s="100"/>
      <c r="E122" s="100"/>
      <c r="F122" s="100"/>
      <c r="G122" s="38">
        <f>SUM(G85:G121)</f>
        <v>578022.5</v>
      </c>
      <c r="H122" s="51"/>
    </row>
    <row r="123" spans="1:8" ht="16.5" thickBot="1" x14ac:dyDescent="0.3">
      <c r="A123" s="77" t="s">
        <v>57</v>
      </c>
      <c r="B123" s="94"/>
      <c r="C123" s="94"/>
      <c r="D123" s="94"/>
      <c r="E123" s="94"/>
      <c r="F123" s="94"/>
      <c r="G123" s="94"/>
      <c r="H123" s="95"/>
    </row>
    <row r="124" spans="1:8" ht="77.25" customHeight="1" x14ac:dyDescent="0.25">
      <c r="A124" s="18">
        <v>209696</v>
      </c>
      <c r="B124" s="8" t="s">
        <v>27</v>
      </c>
      <c r="C124" s="8"/>
      <c r="D124" s="7" t="s">
        <v>47</v>
      </c>
      <c r="E124" s="28">
        <v>540</v>
      </c>
      <c r="F124" s="1">
        <v>273.5</v>
      </c>
      <c r="G124" s="11">
        <f t="shared" ref="G124:G125" si="11">E124*F124</f>
        <v>147690</v>
      </c>
      <c r="H124" s="59"/>
    </row>
    <row r="125" spans="1:8" x14ac:dyDescent="0.25">
      <c r="A125" s="18">
        <v>208817</v>
      </c>
      <c r="B125" s="8" t="s">
        <v>41</v>
      </c>
      <c r="C125" s="8"/>
      <c r="D125" s="7" t="s">
        <v>47</v>
      </c>
      <c r="E125" s="28">
        <v>450</v>
      </c>
      <c r="F125" s="1">
        <v>174.8</v>
      </c>
      <c r="G125" s="11">
        <f t="shared" si="11"/>
        <v>78660</v>
      </c>
      <c r="H125" s="15"/>
    </row>
    <row r="126" spans="1:8" ht="80.25" customHeight="1" x14ac:dyDescent="0.25">
      <c r="A126" s="19" t="s">
        <v>5</v>
      </c>
      <c r="B126" s="20" t="s">
        <v>6</v>
      </c>
      <c r="C126" s="21"/>
      <c r="D126" s="66" t="s">
        <v>47</v>
      </c>
      <c r="E126" s="6">
        <v>72</v>
      </c>
      <c r="F126" s="22">
        <v>2985.2</v>
      </c>
      <c r="G126" s="11">
        <f>E126*F126</f>
        <v>214934.39999999999</v>
      </c>
      <c r="H126" s="15"/>
    </row>
    <row r="127" spans="1:8" ht="24.75" customHeight="1" thickBot="1" x14ac:dyDescent="0.3">
      <c r="A127" s="101" t="s">
        <v>187</v>
      </c>
      <c r="B127" s="102"/>
      <c r="C127" s="102"/>
      <c r="D127" s="102"/>
      <c r="E127" s="102"/>
      <c r="F127" s="102"/>
      <c r="G127" s="38">
        <f>SUM(G124:G126)</f>
        <v>441284.4</v>
      </c>
      <c r="H127" s="62"/>
    </row>
    <row r="128" spans="1:8" ht="24.75" customHeight="1" thickBot="1" x14ac:dyDescent="0.3">
      <c r="A128" s="103" t="s">
        <v>205</v>
      </c>
      <c r="B128" s="104"/>
      <c r="C128" s="104"/>
      <c r="D128" s="104"/>
      <c r="E128" s="104"/>
      <c r="F128" s="104"/>
      <c r="G128" s="104"/>
      <c r="H128" s="104"/>
    </row>
    <row r="129" spans="1:8" ht="24.75" customHeight="1" x14ac:dyDescent="0.25">
      <c r="A129" s="25" t="s">
        <v>206</v>
      </c>
      <c r="B129" s="26" t="s">
        <v>207</v>
      </c>
      <c r="C129" s="106"/>
      <c r="D129" s="67" t="s">
        <v>46</v>
      </c>
      <c r="E129" s="29">
        <v>22</v>
      </c>
      <c r="F129" s="33">
        <v>1874</v>
      </c>
      <c r="G129" s="35">
        <f t="shared" ref="G129:G140" si="12">C129*F129+PRODUCT(F129,E129)</f>
        <v>41228</v>
      </c>
      <c r="H129" s="56">
        <v>22</v>
      </c>
    </row>
    <row r="130" spans="1:8" ht="24.75" customHeight="1" x14ac:dyDescent="0.25">
      <c r="A130" s="25" t="s">
        <v>208</v>
      </c>
      <c r="B130" s="26" t="s">
        <v>209</v>
      </c>
      <c r="C130" s="107"/>
      <c r="D130" s="67" t="s">
        <v>46</v>
      </c>
      <c r="E130" s="29">
        <v>34.200000000000003</v>
      </c>
      <c r="F130" s="33">
        <v>2817</v>
      </c>
      <c r="G130" s="31">
        <f t="shared" si="12"/>
        <v>96341.400000000009</v>
      </c>
      <c r="H130" s="57">
        <v>36</v>
      </c>
    </row>
    <row r="131" spans="1:8" ht="24.75" customHeight="1" x14ac:dyDescent="0.25">
      <c r="A131" s="25" t="s">
        <v>210</v>
      </c>
      <c r="B131" s="26" t="s">
        <v>211</v>
      </c>
      <c r="C131" s="107"/>
      <c r="D131" s="67" t="s">
        <v>46</v>
      </c>
      <c r="E131" s="29">
        <v>62.8</v>
      </c>
      <c r="F131" s="33">
        <v>1724</v>
      </c>
      <c r="G131" s="31">
        <f t="shared" si="12"/>
        <v>108267.2</v>
      </c>
      <c r="H131" s="57">
        <v>63</v>
      </c>
    </row>
    <row r="132" spans="1:8" ht="24.75" customHeight="1" x14ac:dyDescent="0.25">
      <c r="A132" s="25" t="s">
        <v>212</v>
      </c>
      <c r="B132" s="26" t="s">
        <v>213</v>
      </c>
      <c r="C132" s="107"/>
      <c r="D132" s="67" t="s">
        <v>46</v>
      </c>
      <c r="E132" s="29">
        <v>20</v>
      </c>
      <c r="F132" s="33">
        <v>1489</v>
      </c>
      <c r="G132" s="31">
        <f t="shared" si="12"/>
        <v>29780</v>
      </c>
      <c r="H132" s="57">
        <v>25</v>
      </c>
    </row>
    <row r="133" spans="1:8" ht="24.75" customHeight="1" x14ac:dyDescent="0.25">
      <c r="A133" s="25" t="s">
        <v>214</v>
      </c>
      <c r="B133" s="26" t="s">
        <v>215</v>
      </c>
      <c r="C133" s="107"/>
      <c r="D133" s="67" t="s">
        <v>46</v>
      </c>
      <c r="E133" s="29">
        <v>103</v>
      </c>
      <c r="F133" s="33">
        <v>1812</v>
      </c>
      <c r="G133" s="31">
        <f t="shared" si="12"/>
        <v>186636</v>
      </c>
      <c r="H133" s="57">
        <v>110</v>
      </c>
    </row>
    <row r="134" spans="1:8" ht="24.75" customHeight="1" x14ac:dyDescent="0.25">
      <c r="A134" s="25" t="s">
        <v>216</v>
      </c>
      <c r="B134" s="26" t="s">
        <v>217</v>
      </c>
      <c r="C134" s="107"/>
      <c r="D134" s="67" t="s">
        <v>46</v>
      </c>
      <c r="E134" s="29">
        <v>140.19999999999999</v>
      </c>
      <c r="F134" s="33">
        <v>615</v>
      </c>
      <c r="G134" s="31">
        <f t="shared" si="12"/>
        <v>86223</v>
      </c>
      <c r="H134" s="57">
        <v>141</v>
      </c>
    </row>
    <row r="135" spans="1:8" x14ac:dyDescent="0.25">
      <c r="A135" s="25" t="s">
        <v>218</v>
      </c>
      <c r="B135" s="26" t="s">
        <v>219</v>
      </c>
      <c r="C135" s="107"/>
      <c r="D135" s="67" t="s">
        <v>46</v>
      </c>
      <c r="E135" s="29">
        <v>170.3</v>
      </c>
      <c r="F135" s="33">
        <v>347</v>
      </c>
      <c r="G135" s="31">
        <f t="shared" si="12"/>
        <v>59094.100000000006</v>
      </c>
      <c r="H135" s="57">
        <v>171</v>
      </c>
    </row>
    <row r="136" spans="1:8" x14ac:dyDescent="0.25">
      <c r="A136" s="25" t="s">
        <v>221</v>
      </c>
      <c r="B136" s="26" t="s">
        <v>220</v>
      </c>
      <c r="C136" s="108"/>
      <c r="D136" s="67" t="s">
        <v>46</v>
      </c>
      <c r="E136" s="29">
        <v>210</v>
      </c>
      <c r="F136" s="33">
        <v>516</v>
      </c>
      <c r="G136" s="31">
        <f t="shared" si="12"/>
        <v>108360</v>
      </c>
      <c r="H136" s="57">
        <v>210</v>
      </c>
    </row>
    <row r="137" spans="1:8" x14ac:dyDescent="0.25">
      <c r="A137" s="25" t="s">
        <v>222</v>
      </c>
      <c r="B137" s="26" t="s">
        <v>223</v>
      </c>
      <c r="C137" s="106"/>
      <c r="D137" s="67" t="s">
        <v>46</v>
      </c>
      <c r="E137" s="29">
        <v>36</v>
      </c>
      <c r="F137" s="33">
        <v>704</v>
      </c>
      <c r="G137" s="31">
        <f t="shared" si="12"/>
        <v>25344</v>
      </c>
      <c r="H137" s="57">
        <v>58</v>
      </c>
    </row>
    <row r="138" spans="1:8" x14ac:dyDescent="0.25">
      <c r="A138" s="25" t="s">
        <v>224</v>
      </c>
      <c r="B138" s="26" t="s">
        <v>225</v>
      </c>
      <c r="C138" s="107"/>
      <c r="D138" s="67" t="s">
        <v>46</v>
      </c>
      <c r="E138" s="29">
        <v>74</v>
      </c>
      <c r="F138" s="33">
        <v>155</v>
      </c>
      <c r="G138" s="31">
        <f t="shared" si="12"/>
        <v>11470</v>
      </c>
      <c r="H138" s="57">
        <v>74</v>
      </c>
    </row>
    <row r="139" spans="1:8" x14ac:dyDescent="0.25">
      <c r="A139" s="25" t="s">
        <v>227</v>
      </c>
      <c r="B139" s="26" t="s">
        <v>226</v>
      </c>
      <c r="C139" s="107"/>
      <c r="D139" s="67" t="s">
        <v>46</v>
      </c>
      <c r="E139" s="29">
        <v>142</v>
      </c>
      <c r="F139" s="33">
        <v>113</v>
      </c>
      <c r="G139" s="31">
        <f t="shared" si="12"/>
        <v>16046</v>
      </c>
      <c r="H139" s="57">
        <v>173</v>
      </c>
    </row>
    <row r="140" spans="1:8" x14ac:dyDescent="0.25">
      <c r="A140" s="25" t="s">
        <v>228</v>
      </c>
      <c r="B140" s="26" t="s">
        <v>229</v>
      </c>
      <c r="C140" s="108"/>
      <c r="D140" s="67" t="s">
        <v>46</v>
      </c>
      <c r="E140" s="29">
        <v>310</v>
      </c>
      <c r="F140" s="33">
        <v>201</v>
      </c>
      <c r="G140" s="31">
        <f t="shared" si="12"/>
        <v>62310</v>
      </c>
      <c r="H140" s="57">
        <v>873</v>
      </c>
    </row>
    <row r="141" spans="1:8" ht="16.5" thickBot="1" x14ac:dyDescent="0.3">
      <c r="A141" s="69" t="s">
        <v>187</v>
      </c>
      <c r="B141" s="70"/>
      <c r="C141" s="70"/>
      <c r="D141" s="70"/>
      <c r="E141" s="70"/>
      <c r="F141" s="105"/>
      <c r="G141" s="32">
        <f>SUM(G129:G140)</f>
        <v>831099.70000000007</v>
      </c>
      <c r="H141" s="58"/>
    </row>
    <row r="142" spans="1:8" ht="19.5" thickBot="1" x14ac:dyDescent="0.3">
      <c r="A142" s="91" t="s">
        <v>4</v>
      </c>
      <c r="B142" s="92"/>
      <c r="C142" s="92"/>
      <c r="D142" s="92"/>
      <c r="E142" s="92"/>
      <c r="F142" s="93"/>
      <c r="G142" s="34">
        <f>SUM(G141+G127+G122+G83+G78+G72+G19)</f>
        <v>3614514.5100000002</v>
      </c>
      <c r="H142" s="52"/>
    </row>
    <row r="143" spans="1:8" ht="15.75" x14ac:dyDescent="0.25">
      <c r="H143" s="55"/>
    </row>
  </sheetData>
  <sheetProtection algorithmName="SHA-512" hashValue="rm1x2+yuBrO0tUSKxCqL+OySrRVkTQTnhasQtVXyFJhVemMZFdVBWWxcZYQ1ybYwLeAUgejP65bWSoucKABDug==" saltValue="aeStlvwotaM+T0FP+4AMzw==" spinCount="100000" sheet="1" formatCells="0" formatColumns="0" formatRows="0" insertColumns="0" insertRows="0" insertHyperlinks="0" deleteColumns="0" deleteRows="0" sort="0" autoFilter="0" pivotTables="0"/>
  <mergeCells count="25">
    <mergeCell ref="A142:F142"/>
    <mergeCell ref="A123:H123"/>
    <mergeCell ref="A84:H84"/>
    <mergeCell ref="A79:H79"/>
    <mergeCell ref="A122:F122"/>
    <mergeCell ref="A127:F127"/>
    <mergeCell ref="A128:H128"/>
    <mergeCell ref="A141:F141"/>
    <mergeCell ref="C129:C136"/>
    <mergeCell ref="C137:C140"/>
    <mergeCell ref="A1:H1"/>
    <mergeCell ref="H2:H3"/>
    <mergeCell ref="A2:A3"/>
    <mergeCell ref="B2:B3"/>
    <mergeCell ref="E2:E3"/>
    <mergeCell ref="F2:G2"/>
    <mergeCell ref="D2:D3"/>
    <mergeCell ref="C2:C3"/>
    <mergeCell ref="A19:F19"/>
    <mergeCell ref="A72:F72"/>
    <mergeCell ref="A78:F78"/>
    <mergeCell ref="A83:F83"/>
    <mergeCell ref="A4:H4"/>
    <mergeCell ref="A20:H20"/>
    <mergeCell ref="A73:H73"/>
  </mergeCells>
  <pageMargins left="0.70866141732283472" right="0.70866141732283472" top="0.74803149606299213" bottom="0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2021-07-22T11:22:59Z</dcterms:modified>
</cp:coreProperties>
</file>