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dskiy\Documents\прайс для сайта\2021-07-22\"/>
    </mc:Choice>
  </mc:AlternateContent>
  <bookViews>
    <workbookView xWindow="-120" yWindow="-120" windowWidth="29040" windowHeight="15840" tabRatio="903"/>
  </bookViews>
  <sheets>
    <sheet name="Метизы" sheetId="44" r:id="rId1"/>
  </sheets>
  <calcPr calcId="181029"/>
</workbook>
</file>

<file path=xl/calcChain.xml><?xml version="1.0" encoding="utf-8"?>
<calcChain xmlns="http://schemas.openxmlformats.org/spreadsheetml/2006/main">
  <c r="F33" i="44" l="1"/>
  <c r="F5" i="44"/>
  <c r="F35" i="44" l="1"/>
  <c r="F34" i="44"/>
  <c r="F68" i="44"/>
  <c r="F67" i="44"/>
  <c r="F66" i="44"/>
  <c r="F65" i="44"/>
  <c r="F64" i="44"/>
  <c r="F63" i="44"/>
  <c r="F62" i="44"/>
  <c r="F61" i="44"/>
  <c r="F60" i="44"/>
  <c r="F59" i="44"/>
  <c r="F58" i="44"/>
  <c r="F57" i="44"/>
  <c r="F56" i="44"/>
  <c r="F55" i="44"/>
  <c r="F54" i="44"/>
  <c r="F32" i="44"/>
  <c r="F51" i="44"/>
  <c r="F50" i="44"/>
  <c r="F49" i="44"/>
  <c r="F48" i="44"/>
  <c r="F47" i="44"/>
  <c r="F46" i="44"/>
  <c r="F45" i="44"/>
  <c r="F42" i="44"/>
  <c r="F41" i="44"/>
  <c r="F40" i="44"/>
  <c r="F39" i="44"/>
  <c r="F38" i="44"/>
  <c r="F31" i="44"/>
  <c r="F28" i="44"/>
  <c r="F27" i="44"/>
  <c r="F26" i="44"/>
  <c r="F25" i="44"/>
  <c r="F24" i="44"/>
  <c r="F23" i="44"/>
  <c r="F22" i="44"/>
  <c r="F21" i="44"/>
  <c r="F20" i="44"/>
  <c r="F19" i="44"/>
  <c r="F18" i="44"/>
  <c r="F17" i="44"/>
  <c r="F16" i="44"/>
  <c r="F15" i="44"/>
  <c r="F12" i="44"/>
  <c r="F11" i="44"/>
  <c r="F10" i="44"/>
  <c r="F9" i="44"/>
  <c r="F8" i="44"/>
  <c r="F7" i="44"/>
  <c r="F6" i="44"/>
  <c r="F36" i="44" l="1"/>
  <c r="F29" i="44"/>
  <c r="F13" i="44"/>
  <c r="F43" i="44"/>
  <c r="F52" i="44"/>
  <c r="F69" i="44"/>
  <c r="F70" i="44" l="1"/>
</calcChain>
</file>

<file path=xl/sharedStrings.xml><?xml version="1.0" encoding="utf-8"?>
<sst xmlns="http://schemas.openxmlformats.org/spreadsheetml/2006/main" count="177" uniqueCount="118">
  <si>
    <t>Код</t>
  </si>
  <si>
    <t>Номенклатура</t>
  </si>
  <si>
    <t>Остаток</t>
  </si>
  <si>
    <t>Сумма</t>
  </si>
  <si>
    <t>Итого</t>
  </si>
  <si>
    <t>Болт М  6* 15 с гайкой</t>
  </si>
  <si>
    <t>Болт М  6* 45  с гайкой</t>
  </si>
  <si>
    <t>Болт М  6* 60 ГОСТ 7805-70/7798-70 кл.пр.5,8 (63шт/кг)</t>
  </si>
  <si>
    <t>Болт М  6* 65 с гайкой</t>
  </si>
  <si>
    <t>Болт М 14* 40 ГОСТ 7805-70/7798-70 кл.пр.5,8 (13 шт/кг)</t>
  </si>
  <si>
    <t>Болт М 16* 30 ГОСТ 7805-70/7798-70 кл.пр.5,8 (12шт/кг)</t>
  </si>
  <si>
    <t>Болт М 16* 65 ГОСТ 7805-70/7798-70 кл.пр.5,8 (7шт/кг)</t>
  </si>
  <si>
    <t>Болт М 20*130 ГОСТ 7798-70/7805-70 кл. пр.5.8 (3шт/кг) ХА</t>
  </si>
  <si>
    <t>Винт с полукр.голов.М3* 8мм</t>
  </si>
  <si>
    <t>Винт с полукр.голов.М3*12мм</t>
  </si>
  <si>
    <t>Винт с полукр.голов.М3*20мм</t>
  </si>
  <si>
    <t>Винт с полукр.голов.М3*25мм</t>
  </si>
  <si>
    <t>Винт с полукр.голов.М4*10 мм (под шлиц отверку)</t>
  </si>
  <si>
    <t>Винт с полукр.голов.М4*15мм  (440 шт/кг)</t>
  </si>
  <si>
    <t>Винт с полукр.голов.М5*50 мм</t>
  </si>
  <si>
    <t>Винт с полукр.голов.М6*10мм</t>
  </si>
  <si>
    <t>Винт с полукр.голов.М6*50 мм</t>
  </si>
  <si>
    <t xml:space="preserve">Винт с полукруглой  головкой  М3*28 мм ГОСТ 17473 </t>
  </si>
  <si>
    <t xml:space="preserve">Винт  2 М 3х20  с потайной головкой, крест. </t>
  </si>
  <si>
    <t>Винт  2М 5х45 ГОСТ 17475-80 потай, крест. шлиц. неполн. Резьба</t>
  </si>
  <si>
    <t>Винт  2М 5х50 ГОСТ 17475-80  (150 шт/кг)</t>
  </si>
  <si>
    <t>Винт  3*16 потай.головка</t>
  </si>
  <si>
    <t>Гайка М 16*1,5 DIN 934 цинк (мел. шаг резьбы)</t>
  </si>
  <si>
    <t>Дюбель 25*4*6 (У656)</t>
  </si>
  <si>
    <t>Дюбель 35*5*8 (У658)</t>
  </si>
  <si>
    <t>Дюбель 45*5*8 (У678) М</t>
  </si>
  <si>
    <t>Дюбель 10  NAT (Sormat 50 шт/уп) 10 х 50 мм</t>
  </si>
  <si>
    <t>Дюбель 8* 80 полипропиленовый четырехраспорный  ( 90 шт)</t>
  </si>
  <si>
    <t>Саморез универс.  6,0* 50 бел. оцинк (100шт)</t>
  </si>
  <si>
    <t>Шуруп 4,0* 16 ГОСТ 1145-80 исп3 / DIN 7997 с потайной гол. и крест. шлиц.  б/покрытия (833шт/кг)</t>
  </si>
  <si>
    <t>Шуруп 4,0* 30 ГОСТ 1144-80 / DIN 96 с полукруглой головкой и прямым шлицем без покрытия (363 шт/кг)</t>
  </si>
  <si>
    <t>Шуруп 4,0* 40 ГОСТ 1144-80 / DIN 96 с полукруглой головкой и прямым шлицем без покрытия (284 шт/кг)</t>
  </si>
  <si>
    <t>Шуруп 4,0* 40 ГОСТ 1145-80 исп3 / DIN 7997 с потайной гол. и крест. шлиц.  б/покрытия (327шт/кг)</t>
  </si>
  <si>
    <t>Шуруп 5,0* 40 ГОСТ 1145-80 исп3 / DIN 7997 с потайной гол. и крест. шлиц.  б/покрытия (211шт/кг)</t>
  </si>
  <si>
    <t>Шуруп 6,0* 60 ГОСТ 1145-80 исп1 / DIN 97 с потайной головкой и прямым шлицем без покрытия (98 шт/кг)</t>
  </si>
  <si>
    <t>Шайба Гровера М 14 ГОСТ 6402-70 (1кг=223 шт.)</t>
  </si>
  <si>
    <t>Шайба Гровера М 16 ГОСТ 6402-70 (1кг=112 шт.)</t>
  </si>
  <si>
    <t>Шпилька  8*50 б/г резьба с двух сторон (с хранения)</t>
  </si>
  <si>
    <t>Шпилька 10*35 б/г резьба с двух сторон (с хранения)</t>
  </si>
  <si>
    <t>Шпилька 12*35 б/г резьба с двух сторон (с хранения)</t>
  </si>
  <si>
    <t>Шпилька 12*35 с/г резьба с двух сторон (с хранения)</t>
  </si>
  <si>
    <t>Шпилька 12*75 б/г резьба с двух сторон (с хранения)</t>
  </si>
  <si>
    <t>Шпилька 14*35 б/г резьба с одной сторон (с хранения)</t>
  </si>
  <si>
    <t>Шпилька 14*35 с/г резьба с одной сторон (с хранения)</t>
  </si>
  <si>
    <t>Шпилька 14*40 б/г резьба с одной сторон (с хранения)</t>
  </si>
  <si>
    <t>Шпилька 14*40 с/г резьба с одной сторон (с хранения)</t>
  </si>
  <si>
    <t>Шпилька 16*30 б/г резьба с одной сторон (с хранения)</t>
  </si>
  <si>
    <t>Шпилька 16*30 с/г резьба с одной сторон (с хранения)</t>
  </si>
  <si>
    <t>Шпилька 16*35 б/г резьба с одной сторон (с хранения)</t>
  </si>
  <si>
    <t>Шпилька 16*35 с/г резьба с одной сторон (с хранения)</t>
  </si>
  <si>
    <t>Шпилька 18*55 б/г резьба с двух сторон (с хранения)</t>
  </si>
  <si>
    <t>Шпилька 20*130 б/г резьба с двух сторон (с хранения)</t>
  </si>
  <si>
    <t>Шплинт 1,6* 20 (3600 шт/кг) упр</t>
  </si>
  <si>
    <t>Шплинт 2,0* 40 (1160 шт/кг)</t>
  </si>
  <si>
    <t>000545</t>
  </si>
  <si>
    <t>000847</t>
  </si>
  <si>
    <t>000333</t>
  </si>
  <si>
    <t>000529</t>
  </si>
  <si>
    <t>000885</t>
  </si>
  <si>
    <t>000339</t>
  </si>
  <si>
    <t>000650</t>
  </si>
  <si>
    <t>000921</t>
  </si>
  <si>
    <t>000754</t>
  </si>
  <si>
    <t>000752</t>
  </si>
  <si>
    <t>000739</t>
  </si>
  <si>
    <t>000753</t>
  </si>
  <si>
    <t>663510</t>
  </si>
  <si>
    <t>000757</t>
  </si>
  <si>
    <t>000761</t>
  </si>
  <si>
    <t>000829</t>
  </si>
  <si>
    <t>000769</t>
  </si>
  <si>
    <t>000749</t>
  </si>
  <si>
    <t>000751</t>
  </si>
  <si>
    <t>794230</t>
  </si>
  <si>
    <t>794316</t>
  </si>
  <si>
    <t>000750</t>
  </si>
  <si>
    <t>006200</t>
  </si>
  <si>
    <t>006294</t>
  </si>
  <si>
    <t>006391</t>
  </si>
  <si>
    <t>782958</t>
  </si>
  <si>
    <t>006355</t>
  </si>
  <si>
    <t>782970</t>
  </si>
  <si>
    <t>782953</t>
  </si>
  <si>
    <t>782963</t>
  </si>
  <si>
    <t>782973</t>
  </si>
  <si>
    <t>782962</t>
  </si>
  <si>
    <t>782972</t>
  </si>
  <si>
    <t>782961</t>
  </si>
  <si>
    <t>782971</t>
  </si>
  <si>
    <t>782976</t>
  </si>
  <si>
    <t>782960</t>
  </si>
  <si>
    <t>782950</t>
  </si>
  <si>
    <t>006388</t>
  </si>
  <si>
    <t>006250</t>
  </si>
  <si>
    <t>006226</t>
  </si>
  <si>
    <t>Метизы</t>
  </si>
  <si>
    <t>шт.</t>
  </si>
  <si>
    <t>кг.</t>
  </si>
  <si>
    <t>упак.</t>
  </si>
  <si>
    <t>На рынке не представлен.</t>
  </si>
  <si>
    <t>Розничная цена Армада 51</t>
  </si>
  <si>
    <t xml:space="preserve">Средняя рыночная цена </t>
  </si>
  <si>
    <t>Кол-во</t>
  </si>
  <si>
    <t>Ед. измерения</t>
  </si>
  <si>
    <t>На рынке шлинты оцинкованные по DIN, продаются поштучно и цена в 5-6 раза выше.</t>
  </si>
  <si>
    <t>Дюбель</t>
  </si>
  <si>
    <t>Болт</t>
  </si>
  <si>
    <t>Винт</t>
  </si>
  <si>
    <t>Гайка, шайба</t>
  </si>
  <si>
    <t>Шуруп, саморез</t>
  </si>
  <si>
    <t>Шпилька</t>
  </si>
  <si>
    <t>На рынке не представлен (на рынке все винты оцинкованные).</t>
  </si>
  <si>
    <t>На рынке не представлены.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</si>
</sst>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&quot;р.&quot;_-;\-* #,##0.00\ &quot;р.&quot;_-;_-* &quot;-&quot;??\ &quot;р.&quot;_-;_-@_-"/>
    <numFmt numFmtId="165" formatCode="#,##0.00\ &quot;р.&quot;"/>
    <numFmt numFmtId="166" formatCode="#,##0.00\ &quot;₽&quot;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93">
    <xf numFmtId="0" fontId="0" fillId="0" borderId="0" xfId="0"/>
    <xf numFmtId="0" fontId="5" fillId="0" borderId="0" xfId="0" applyFont="1"/>
    <xf numFmtId="166" fontId="3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164" fontId="4" fillId="0" borderId="0" xfId="1" applyFont="1" applyAlignment="1">
      <alignment vertical="center"/>
    </xf>
    <xf numFmtId="165" fontId="1" fillId="0" borderId="2" xfId="0" applyNumberFormat="1" applyFont="1" applyFill="1" applyBorder="1" applyAlignment="1">
      <alignment horizontal="right" vertical="center"/>
    </xf>
    <xf numFmtId="165" fontId="1" fillId="0" borderId="2" xfId="0" applyNumberFormat="1" applyFont="1" applyBorder="1" applyAlignment="1">
      <alignment horizontal="right" vertical="center"/>
    </xf>
    <xf numFmtId="165" fontId="1" fillId="0" borderId="6" xfId="0" applyNumberFormat="1" applyFont="1" applyBorder="1" applyAlignment="1">
      <alignment horizontal="right" vertical="center"/>
    </xf>
    <xf numFmtId="0" fontId="3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/>
    </xf>
    <xf numFmtId="166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/>
    </xf>
    <xf numFmtId="166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65" fontId="1" fillId="0" borderId="5" xfId="0" applyNumberFormat="1" applyFont="1" applyFill="1" applyBorder="1" applyAlignment="1">
      <alignment horizontal="right" vertical="center"/>
    </xf>
    <xf numFmtId="165" fontId="2" fillId="0" borderId="12" xfId="0" applyNumberFormat="1" applyFont="1" applyFill="1" applyBorder="1" applyAlignment="1">
      <alignment horizontal="right" vertical="center"/>
    </xf>
    <xf numFmtId="166" fontId="1" fillId="0" borderId="28" xfId="0" applyNumberFormat="1" applyFont="1" applyBorder="1" applyAlignment="1">
      <alignment horizontal="right" vertical="center"/>
    </xf>
    <xf numFmtId="166" fontId="1" fillId="0" borderId="27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right" vertical="center"/>
    </xf>
    <xf numFmtId="165" fontId="1" fillId="0" borderId="6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166" fontId="1" fillId="0" borderId="27" xfId="0" applyNumberFormat="1" applyFont="1" applyFill="1" applyBorder="1" applyAlignment="1">
      <alignment horizontal="center" vertical="center" wrapText="1"/>
    </xf>
    <xf numFmtId="165" fontId="7" fillId="3" borderId="10" xfId="0" applyNumberFormat="1" applyFont="1" applyFill="1" applyBorder="1" applyAlignment="1">
      <alignment vertical="center"/>
    </xf>
    <xf numFmtId="0" fontId="5" fillId="3" borderId="34" xfId="0" applyFont="1" applyFill="1" applyBorder="1"/>
    <xf numFmtId="165" fontId="2" fillId="0" borderId="12" xfId="0" applyNumberFormat="1" applyFont="1" applyBorder="1" applyAlignment="1">
      <alignment vertical="center"/>
    </xf>
    <xf numFmtId="49" fontId="3" fillId="0" borderId="37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166" fontId="1" fillId="0" borderId="31" xfId="0" applyNumberFormat="1" applyFont="1" applyBorder="1" applyAlignment="1">
      <alignment horizontal="right" vertical="center"/>
    </xf>
    <xf numFmtId="166" fontId="1" fillId="0" borderId="27" xfId="0" applyNumberFormat="1" applyFont="1" applyBorder="1" applyAlignment="1">
      <alignment horizontal="right" vertical="center"/>
    </xf>
    <xf numFmtId="166" fontId="1" fillId="0" borderId="33" xfId="0" applyNumberFormat="1" applyFont="1" applyFill="1" applyBorder="1" applyAlignment="1">
      <alignment horizontal="right" vertical="center" wrapText="1"/>
    </xf>
    <xf numFmtId="166" fontId="1" fillId="0" borderId="27" xfId="0" applyNumberFormat="1" applyFont="1" applyFill="1" applyBorder="1" applyAlignment="1">
      <alignment horizontal="right" vertical="center" wrapText="1"/>
    </xf>
    <xf numFmtId="166" fontId="1" fillId="0" borderId="28" xfId="0" applyNumberFormat="1" applyFont="1" applyFill="1" applyBorder="1" applyAlignment="1">
      <alignment horizontal="right" vertical="center" wrapText="1"/>
    </xf>
    <xf numFmtId="165" fontId="3" fillId="0" borderId="2" xfId="0" applyNumberFormat="1" applyFont="1" applyFill="1" applyBorder="1" applyAlignment="1">
      <alignment horizontal="right" vertical="center"/>
    </xf>
    <xf numFmtId="166" fontId="1" fillId="0" borderId="30" xfId="0" applyNumberFormat="1" applyFont="1" applyFill="1" applyBorder="1" applyAlignment="1">
      <alignment horizontal="right" vertical="center" wrapText="1"/>
    </xf>
    <xf numFmtId="49" fontId="7" fillId="2" borderId="17" xfId="0" applyNumberFormat="1" applyFont="1" applyFill="1" applyBorder="1" applyAlignment="1">
      <alignment horizontal="center" vertical="center"/>
    </xf>
    <xf numFmtId="49" fontId="7" fillId="2" borderId="18" xfId="0" applyNumberFormat="1" applyFont="1" applyFill="1" applyBorder="1" applyAlignment="1">
      <alignment horizontal="center" vertical="center"/>
    </xf>
    <xf numFmtId="49" fontId="7" fillId="2" borderId="21" xfId="0" applyNumberFormat="1" applyFont="1" applyFill="1" applyBorder="1" applyAlignment="1">
      <alignment horizontal="center" vertical="center"/>
    </xf>
    <xf numFmtId="166" fontId="1" fillId="0" borderId="33" xfId="0" applyNumberFormat="1" applyFont="1" applyFill="1" applyBorder="1" applyAlignment="1">
      <alignment horizontal="center" vertical="center" wrapText="1"/>
    </xf>
    <xf numFmtId="166" fontId="1" fillId="0" borderId="35" xfId="0" applyNumberFormat="1" applyFont="1" applyFill="1" applyBorder="1" applyAlignment="1">
      <alignment horizontal="center" vertical="center" wrapText="1"/>
    </xf>
    <xf numFmtId="166" fontId="1" fillId="0" borderId="30" xfId="0" applyNumberFormat="1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left" vertical="top"/>
    </xf>
    <xf numFmtId="0" fontId="2" fillId="3" borderId="36" xfId="0" applyFont="1" applyFill="1" applyBorder="1" applyAlignment="1">
      <alignment horizontal="left" vertical="top"/>
    </xf>
    <xf numFmtId="0" fontId="2" fillId="3" borderId="32" xfId="0" applyFont="1" applyFill="1" applyBorder="1" applyAlignment="1">
      <alignment horizontal="left" vertical="top"/>
    </xf>
    <xf numFmtId="0" fontId="2" fillId="0" borderId="19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49" fontId="7" fillId="2" borderId="11" xfId="0" applyNumberFormat="1" applyFont="1" applyFill="1" applyBorder="1" applyAlignment="1">
      <alignment horizontal="center" vertical="center"/>
    </xf>
    <xf numFmtId="49" fontId="7" fillId="0" borderId="19" xfId="0" applyNumberFormat="1" applyFont="1" applyBorder="1" applyAlignment="1">
      <alignment horizontal="left" vertical="center"/>
    </xf>
    <xf numFmtId="49" fontId="7" fillId="0" borderId="14" xfId="0" applyNumberFormat="1" applyFont="1" applyBorder="1" applyAlignment="1">
      <alignment horizontal="left" vertical="center"/>
    </xf>
    <xf numFmtId="49" fontId="7" fillId="0" borderId="20" xfId="0" applyNumberFormat="1" applyFont="1" applyBorder="1" applyAlignment="1">
      <alignment horizontal="left" vertical="center"/>
    </xf>
    <xf numFmtId="49" fontId="8" fillId="2" borderId="24" xfId="0" applyNumberFormat="1" applyFont="1" applyFill="1" applyBorder="1" applyAlignment="1">
      <alignment horizontal="center" vertical="center" wrapText="1"/>
    </xf>
    <xf numFmtId="49" fontId="8" fillId="2" borderId="25" xfId="0" applyNumberFormat="1" applyFont="1" applyFill="1" applyBorder="1" applyAlignment="1">
      <alignment horizontal="center" vertical="center" wrapText="1"/>
    </xf>
    <xf numFmtId="166" fontId="1" fillId="0" borderId="29" xfId="0" applyNumberFormat="1" applyFont="1" applyFill="1" applyBorder="1" applyAlignment="1">
      <alignment horizontal="center" vertical="center" wrapText="1"/>
    </xf>
    <xf numFmtId="166" fontId="1" fillId="0" borderId="29" xfId="0" applyNumberFormat="1" applyFont="1" applyBorder="1" applyAlignment="1">
      <alignment horizontal="right" vertical="center" wrapText="1"/>
    </xf>
    <xf numFmtId="166" fontId="1" fillId="0" borderId="35" xfId="0" applyNumberFormat="1" applyFont="1" applyBorder="1" applyAlignment="1">
      <alignment horizontal="right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49" fontId="2" fillId="3" borderId="15" xfId="0" applyNumberFormat="1" applyFont="1" applyFill="1" applyBorder="1" applyAlignment="1">
      <alignment horizontal="left" vertical="center"/>
    </xf>
    <xf numFmtId="49" fontId="2" fillId="3" borderId="22" xfId="0" applyNumberFormat="1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center" vertical="center"/>
    </xf>
    <xf numFmtId="49" fontId="2" fillId="2" borderId="18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21" xfId="0" applyNumberFormat="1" applyFont="1" applyFill="1" applyBorder="1" applyAlignment="1">
      <alignment horizontal="center"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abSelected="1" view="pageBreakPreview" zoomScaleSheetLayoutView="100" workbookViewId="0">
      <pane ySplit="3" topLeftCell="A4" activePane="bottomLeft" state="frozenSplit"/>
      <selection pane="bottomLeft" sqref="A1:XFD3"/>
    </sheetView>
  </sheetViews>
  <sheetFormatPr defaultColWidth="9.140625" defaultRowHeight="15" x14ac:dyDescent="0.25"/>
  <cols>
    <col min="1" max="1" width="7.140625" style="7" bestFit="1" customWidth="1"/>
    <col min="2" max="2" width="53.42578125" style="3" customWidth="1"/>
    <col min="3" max="3" width="13.42578125" style="3" customWidth="1"/>
    <col min="4" max="4" width="17" style="8" customWidth="1"/>
    <col min="5" max="5" width="10.42578125" style="3" bestFit="1" customWidth="1"/>
    <col min="6" max="7" width="15.5703125" style="3" customWidth="1"/>
    <col min="8" max="16384" width="9.140625" style="3"/>
  </cols>
  <sheetData>
    <row r="1" spans="1:7" ht="27" thickBot="1" x14ac:dyDescent="0.3">
      <c r="A1" s="71" t="s">
        <v>100</v>
      </c>
      <c r="B1" s="72"/>
      <c r="C1" s="72"/>
      <c r="D1" s="72"/>
      <c r="E1" s="72"/>
      <c r="F1" s="72"/>
      <c r="G1" s="72"/>
    </row>
    <row r="2" spans="1:7" ht="15.75" x14ac:dyDescent="0.25">
      <c r="A2" s="78" t="s">
        <v>0</v>
      </c>
      <c r="B2" s="80" t="s">
        <v>1</v>
      </c>
      <c r="C2" s="76" t="s">
        <v>108</v>
      </c>
      <c r="D2" s="80" t="s">
        <v>105</v>
      </c>
      <c r="E2" s="82" t="s">
        <v>2</v>
      </c>
      <c r="F2" s="83"/>
      <c r="G2" s="84" t="s">
        <v>106</v>
      </c>
    </row>
    <row r="3" spans="1:7" ht="34.5" customHeight="1" thickBot="1" x14ac:dyDescent="0.3">
      <c r="A3" s="79"/>
      <c r="B3" s="81"/>
      <c r="C3" s="77"/>
      <c r="D3" s="81"/>
      <c r="E3" s="22" t="s">
        <v>107</v>
      </c>
      <c r="F3" s="23" t="s">
        <v>3</v>
      </c>
      <c r="G3" s="85"/>
    </row>
    <row r="4" spans="1:7" ht="15.75" x14ac:dyDescent="0.25">
      <c r="A4" s="89" t="s">
        <v>111</v>
      </c>
      <c r="B4" s="90"/>
      <c r="C4" s="90"/>
      <c r="D4" s="90"/>
      <c r="E4" s="90"/>
      <c r="F4" s="90"/>
      <c r="G4" s="90"/>
    </row>
    <row r="5" spans="1:7" s="16" customFormat="1" ht="12.75" x14ac:dyDescent="0.25">
      <c r="A5" s="45" t="s">
        <v>59</v>
      </c>
      <c r="B5" s="24" t="s">
        <v>5</v>
      </c>
      <c r="C5" s="25" t="s">
        <v>102</v>
      </c>
      <c r="D5" s="26">
        <v>130</v>
      </c>
      <c r="E5" s="27">
        <v>34.9</v>
      </c>
      <c r="F5" s="28">
        <f>D5*E5</f>
        <v>4537</v>
      </c>
      <c r="G5" s="54">
        <v>190</v>
      </c>
    </row>
    <row r="6" spans="1:7" s="16" customFormat="1" ht="12.75" x14ac:dyDescent="0.25">
      <c r="A6" s="39" t="s">
        <v>60</v>
      </c>
      <c r="B6" s="12" t="s">
        <v>6</v>
      </c>
      <c r="C6" s="13" t="s">
        <v>102</v>
      </c>
      <c r="D6" s="14">
        <v>130</v>
      </c>
      <c r="E6" s="15">
        <v>73.599999999999994</v>
      </c>
      <c r="F6" s="9">
        <f t="shared" ref="F6:F68" si="0">D6*E6</f>
        <v>9568</v>
      </c>
      <c r="G6" s="52">
        <v>190</v>
      </c>
    </row>
    <row r="7" spans="1:7" s="17" customFormat="1" ht="15.75" customHeight="1" x14ac:dyDescent="0.25">
      <c r="A7" s="39" t="s">
        <v>61</v>
      </c>
      <c r="B7" s="12" t="s">
        <v>7</v>
      </c>
      <c r="C7" s="13" t="s">
        <v>102</v>
      </c>
      <c r="D7" s="14">
        <v>190</v>
      </c>
      <c r="E7" s="15">
        <v>218.4</v>
      </c>
      <c r="F7" s="9">
        <f t="shared" si="0"/>
        <v>41496</v>
      </c>
      <c r="G7" s="52">
        <v>190</v>
      </c>
    </row>
    <row r="8" spans="1:7" s="17" customFormat="1" x14ac:dyDescent="0.25">
      <c r="A8" s="39" t="s">
        <v>62</v>
      </c>
      <c r="B8" s="12" t="s">
        <v>8</v>
      </c>
      <c r="C8" s="13" t="s">
        <v>102</v>
      </c>
      <c r="D8" s="14">
        <v>130</v>
      </c>
      <c r="E8" s="15">
        <v>133.30000000000001</v>
      </c>
      <c r="F8" s="9">
        <f t="shared" si="0"/>
        <v>17329</v>
      </c>
      <c r="G8" s="52">
        <v>190</v>
      </c>
    </row>
    <row r="9" spans="1:7" x14ac:dyDescent="0.25">
      <c r="A9" s="38" t="s">
        <v>63</v>
      </c>
      <c r="B9" s="6" t="s">
        <v>9</v>
      </c>
      <c r="C9" s="4" t="s">
        <v>102</v>
      </c>
      <c r="D9" s="2">
        <v>160</v>
      </c>
      <c r="E9" s="5">
        <v>83.6</v>
      </c>
      <c r="F9" s="10">
        <f t="shared" si="0"/>
        <v>13376</v>
      </c>
      <c r="G9" s="30">
        <v>175</v>
      </c>
    </row>
    <row r="10" spans="1:7" ht="114.75" customHeight="1" x14ac:dyDescent="0.25">
      <c r="A10" s="38" t="s">
        <v>64</v>
      </c>
      <c r="B10" s="6" t="s">
        <v>10</v>
      </c>
      <c r="C10" s="4" t="s">
        <v>102</v>
      </c>
      <c r="D10" s="2">
        <v>165</v>
      </c>
      <c r="E10" s="5">
        <v>374.7</v>
      </c>
      <c r="F10" s="10">
        <f t="shared" si="0"/>
        <v>61825.5</v>
      </c>
      <c r="G10" s="30">
        <v>168</v>
      </c>
    </row>
    <row r="11" spans="1:7" x14ac:dyDescent="0.25">
      <c r="A11" s="38" t="s">
        <v>65</v>
      </c>
      <c r="B11" s="6" t="s">
        <v>11</v>
      </c>
      <c r="C11" s="4" t="s">
        <v>102</v>
      </c>
      <c r="D11" s="2">
        <v>160</v>
      </c>
      <c r="E11" s="5">
        <v>281.60000000000002</v>
      </c>
      <c r="F11" s="10">
        <f t="shared" si="0"/>
        <v>45056</v>
      </c>
      <c r="G11" s="30">
        <v>160</v>
      </c>
    </row>
    <row r="12" spans="1:7" x14ac:dyDescent="0.25">
      <c r="A12" s="38" t="s">
        <v>66</v>
      </c>
      <c r="B12" s="6" t="s">
        <v>12</v>
      </c>
      <c r="C12" s="4" t="s">
        <v>102</v>
      </c>
      <c r="D12" s="2">
        <v>165</v>
      </c>
      <c r="E12" s="5">
        <v>169.3</v>
      </c>
      <c r="F12" s="10">
        <f t="shared" si="0"/>
        <v>27934.500000000004</v>
      </c>
      <c r="G12" s="30">
        <v>165</v>
      </c>
    </row>
    <row r="13" spans="1:7" ht="16.5" thickBot="1" x14ac:dyDescent="0.3">
      <c r="A13" s="68" t="s">
        <v>4</v>
      </c>
      <c r="B13" s="69"/>
      <c r="C13" s="69"/>
      <c r="D13" s="69"/>
      <c r="E13" s="70"/>
      <c r="F13" s="32">
        <f>SUM(F5:F12)</f>
        <v>221122</v>
      </c>
      <c r="G13" s="49"/>
    </row>
    <row r="14" spans="1:7" ht="16.5" thickBot="1" x14ac:dyDescent="0.3">
      <c r="A14" s="91" t="s">
        <v>112</v>
      </c>
      <c r="B14" s="92"/>
      <c r="C14" s="92"/>
      <c r="D14" s="92"/>
      <c r="E14" s="92"/>
      <c r="F14" s="92"/>
      <c r="G14" s="92"/>
    </row>
    <row r="15" spans="1:7" ht="15" customHeight="1" x14ac:dyDescent="0.25">
      <c r="A15" s="39" t="s">
        <v>67</v>
      </c>
      <c r="B15" s="12" t="s">
        <v>13</v>
      </c>
      <c r="C15" s="13" t="s">
        <v>102</v>
      </c>
      <c r="D15" s="14">
        <v>216</v>
      </c>
      <c r="E15" s="15">
        <v>20.7</v>
      </c>
      <c r="F15" s="9">
        <f t="shared" ref="F15:F28" si="1">D15*E15</f>
        <v>4471.2</v>
      </c>
      <c r="G15" s="58" t="s">
        <v>116</v>
      </c>
    </row>
    <row r="16" spans="1:7" x14ac:dyDescent="0.25">
      <c r="A16" s="39" t="s">
        <v>68</v>
      </c>
      <c r="B16" s="12" t="s">
        <v>14</v>
      </c>
      <c r="C16" s="13" t="s">
        <v>102</v>
      </c>
      <c r="D16" s="14">
        <v>190</v>
      </c>
      <c r="E16" s="15">
        <v>20.7</v>
      </c>
      <c r="F16" s="9">
        <f t="shared" si="1"/>
        <v>3933</v>
      </c>
      <c r="G16" s="59"/>
    </row>
    <row r="17" spans="1:7" x14ac:dyDescent="0.25">
      <c r="A17" s="39" t="s">
        <v>69</v>
      </c>
      <c r="B17" s="12" t="s">
        <v>15</v>
      </c>
      <c r="C17" s="13" t="s">
        <v>102</v>
      </c>
      <c r="D17" s="14">
        <v>170</v>
      </c>
      <c r="E17" s="15">
        <v>11.4</v>
      </c>
      <c r="F17" s="9">
        <f t="shared" si="1"/>
        <v>1938</v>
      </c>
      <c r="G17" s="59"/>
    </row>
    <row r="18" spans="1:7" x14ac:dyDescent="0.25">
      <c r="A18" s="39" t="s">
        <v>70</v>
      </c>
      <c r="B18" s="12" t="s">
        <v>16</v>
      </c>
      <c r="C18" s="13" t="s">
        <v>102</v>
      </c>
      <c r="D18" s="14">
        <v>216</v>
      </c>
      <c r="E18" s="15">
        <v>34.6</v>
      </c>
      <c r="F18" s="9">
        <f t="shared" si="1"/>
        <v>7473.6</v>
      </c>
      <c r="G18" s="59"/>
    </row>
    <row r="19" spans="1:7" x14ac:dyDescent="0.25">
      <c r="A19" s="39" t="s">
        <v>71</v>
      </c>
      <c r="B19" s="12" t="s">
        <v>17</v>
      </c>
      <c r="C19" s="13" t="s">
        <v>102</v>
      </c>
      <c r="D19" s="14">
        <v>217</v>
      </c>
      <c r="E19" s="15">
        <v>34.1</v>
      </c>
      <c r="F19" s="9">
        <f t="shared" si="1"/>
        <v>7399.7000000000007</v>
      </c>
      <c r="G19" s="59"/>
    </row>
    <row r="20" spans="1:7" x14ac:dyDescent="0.25">
      <c r="A20" s="39" t="s">
        <v>72</v>
      </c>
      <c r="B20" s="12" t="s">
        <v>18</v>
      </c>
      <c r="C20" s="13" t="s">
        <v>102</v>
      </c>
      <c r="D20" s="14">
        <v>155</v>
      </c>
      <c r="E20" s="15">
        <v>46</v>
      </c>
      <c r="F20" s="9">
        <f t="shared" si="1"/>
        <v>7130</v>
      </c>
      <c r="G20" s="59"/>
    </row>
    <row r="21" spans="1:7" x14ac:dyDescent="0.25">
      <c r="A21" s="39" t="s">
        <v>73</v>
      </c>
      <c r="B21" s="12" t="s">
        <v>19</v>
      </c>
      <c r="C21" s="13" t="s">
        <v>102</v>
      </c>
      <c r="D21" s="14">
        <v>155</v>
      </c>
      <c r="E21" s="15">
        <v>48</v>
      </c>
      <c r="F21" s="9">
        <f t="shared" si="1"/>
        <v>7440</v>
      </c>
      <c r="G21" s="59"/>
    </row>
    <row r="22" spans="1:7" x14ac:dyDescent="0.25">
      <c r="A22" s="39" t="s">
        <v>74</v>
      </c>
      <c r="B22" s="12" t="s">
        <v>20</v>
      </c>
      <c r="C22" s="13" t="s">
        <v>102</v>
      </c>
      <c r="D22" s="14">
        <v>182</v>
      </c>
      <c r="E22" s="15">
        <v>29.9</v>
      </c>
      <c r="F22" s="9">
        <f t="shared" si="1"/>
        <v>5441.8</v>
      </c>
      <c r="G22" s="59"/>
    </row>
    <row r="23" spans="1:7" x14ac:dyDescent="0.25">
      <c r="A23" s="39" t="s">
        <v>75</v>
      </c>
      <c r="B23" s="12" t="s">
        <v>21</v>
      </c>
      <c r="C23" s="13" t="s">
        <v>102</v>
      </c>
      <c r="D23" s="14">
        <v>130</v>
      </c>
      <c r="E23" s="15">
        <v>18</v>
      </c>
      <c r="F23" s="9">
        <f t="shared" si="1"/>
        <v>2340</v>
      </c>
      <c r="G23" s="59"/>
    </row>
    <row r="24" spans="1:7" x14ac:dyDescent="0.25">
      <c r="A24" s="39" t="s">
        <v>76</v>
      </c>
      <c r="B24" s="12" t="s">
        <v>22</v>
      </c>
      <c r="C24" s="13" t="s">
        <v>102</v>
      </c>
      <c r="D24" s="14">
        <v>266</v>
      </c>
      <c r="E24" s="15">
        <v>30</v>
      </c>
      <c r="F24" s="9">
        <f t="shared" si="1"/>
        <v>7980</v>
      </c>
      <c r="G24" s="59"/>
    </row>
    <row r="25" spans="1:7" x14ac:dyDescent="0.25">
      <c r="A25" s="39" t="s">
        <v>77</v>
      </c>
      <c r="B25" s="12" t="s">
        <v>23</v>
      </c>
      <c r="C25" s="13" t="s">
        <v>102</v>
      </c>
      <c r="D25" s="14">
        <v>266</v>
      </c>
      <c r="E25" s="15">
        <v>31.4</v>
      </c>
      <c r="F25" s="9">
        <f t="shared" si="1"/>
        <v>8352.4</v>
      </c>
      <c r="G25" s="59"/>
    </row>
    <row r="26" spans="1:7" ht="25.5" x14ac:dyDescent="0.25">
      <c r="A26" s="39" t="s">
        <v>78</v>
      </c>
      <c r="B26" s="12" t="s">
        <v>24</v>
      </c>
      <c r="C26" s="13" t="s">
        <v>102</v>
      </c>
      <c r="D26" s="14">
        <v>300</v>
      </c>
      <c r="E26" s="15">
        <v>66.099999999999994</v>
      </c>
      <c r="F26" s="9">
        <f t="shared" si="1"/>
        <v>19830</v>
      </c>
      <c r="G26" s="59"/>
    </row>
    <row r="27" spans="1:7" x14ac:dyDescent="0.25">
      <c r="A27" s="39" t="s">
        <v>79</v>
      </c>
      <c r="B27" s="12" t="s">
        <v>25</v>
      </c>
      <c r="C27" s="13" t="s">
        <v>102</v>
      </c>
      <c r="D27" s="14">
        <v>280</v>
      </c>
      <c r="E27" s="15">
        <v>30.8</v>
      </c>
      <c r="F27" s="9">
        <f t="shared" si="1"/>
        <v>8624</v>
      </c>
      <c r="G27" s="59"/>
    </row>
    <row r="28" spans="1:7" x14ac:dyDescent="0.25">
      <c r="A28" s="39" t="s">
        <v>80</v>
      </c>
      <c r="B28" s="12" t="s">
        <v>26</v>
      </c>
      <c r="C28" s="13" t="s">
        <v>102</v>
      </c>
      <c r="D28" s="14">
        <v>190</v>
      </c>
      <c r="E28" s="15">
        <v>22.2</v>
      </c>
      <c r="F28" s="9">
        <f t="shared" si="1"/>
        <v>4218</v>
      </c>
      <c r="G28" s="60"/>
    </row>
    <row r="29" spans="1:7" ht="16.5" thickBot="1" x14ac:dyDescent="0.3">
      <c r="A29" s="68" t="s">
        <v>4</v>
      </c>
      <c r="B29" s="69"/>
      <c r="C29" s="69"/>
      <c r="D29" s="69"/>
      <c r="E29" s="70"/>
      <c r="F29" s="29">
        <f>SUM(F15:F28)</f>
        <v>96571.700000000012</v>
      </c>
      <c r="G29" s="41"/>
    </row>
    <row r="30" spans="1:7" ht="16.5" thickBot="1" x14ac:dyDescent="0.3">
      <c r="A30" s="55" t="s">
        <v>113</v>
      </c>
      <c r="B30" s="56"/>
      <c r="C30" s="56"/>
      <c r="D30" s="56"/>
      <c r="E30" s="56"/>
      <c r="F30" s="56"/>
      <c r="G30" s="57"/>
    </row>
    <row r="31" spans="1:7" ht="25.5" x14ac:dyDescent="0.25">
      <c r="A31" s="46">
        <v>668851</v>
      </c>
      <c r="B31" s="34" t="s">
        <v>27</v>
      </c>
      <c r="C31" s="35" t="s">
        <v>102</v>
      </c>
      <c r="D31" s="36">
        <v>193</v>
      </c>
      <c r="E31" s="37">
        <v>74.8</v>
      </c>
      <c r="F31" s="33">
        <f t="shared" si="0"/>
        <v>14436.4</v>
      </c>
      <c r="G31" s="50" t="s">
        <v>104</v>
      </c>
    </row>
    <row r="32" spans="1:7" x14ac:dyDescent="0.25">
      <c r="A32" s="38" t="s">
        <v>81</v>
      </c>
      <c r="B32" s="6" t="s">
        <v>40</v>
      </c>
      <c r="C32" s="4" t="s">
        <v>102</v>
      </c>
      <c r="D32" s="2">
        <v>207</v>
      </c>
      <c r="E32" s="5">
        <v>742</v>
      </c>
      <c r="F32" s="10">
        <f>D32*E32</f>
        <v>153594</v>
      </c>
      <c r="G32" s="30">
        <v>234</v>
      </c>
    </row>
    <row r="33" spans="1:7" x14ac:dyDescent="0.25">
      <c r="A33" s="38" t="s">
        <v>82</v>
      </c>
      <c r="B33" s="6" t="s">
        <v>41</v>
      </c>
      <c r="C33" s="4" t="s">
        <v>102</v>
      </c>
      <c r="D33" s="2">
        <v>207</v>
      </c>
      <c r="E33" s="5">
        <v>593.4</v>
      </c>
      <c r="F33" s="10">
        <f>D33*E33</f>
        <v>122833.79999999999</v>
      </c>
      <c r="G33" s="30">
        <v>234</v>
      </c>
    </row>
    <row r="34" spans="1:7" x14ac:dyDescent="0.25">
      <c r="A34" s="38" t="s">
        <v>98</v>
      </c>
      <c r="B34" s="6" t="s">
        <v>57</v>
      </c>
      <c r="C34" s="4" t="s">
        <v>102</v>
      </c>
      <c r="D34" s="2">
        <v>267</v>
      </c>
      <c r="E34" s="5">
        <v>58.7</v>
      </c>
      <c r="F34" s="10">
        <f>D34*E34</f>
        <v>15672.900000000001</v>
      </c>
      <c r="G34" s="74" t="s">
        <v>109</v>
      </c>
    </row>
    <row r="35" spans="1:7" ht="58.5" customHeight="1" x14ac:dyDescent="0.25">
      <c r="A35" s="47" t="s">
        <v>99</v>
      </c>
      <c r="B35" s="18" t="s">
        <v>58</v>
      </c>
      <c r="C35" s="19" t="s">
        <v>102</v>
      </c>
      <c r="D35" s="20">
        <v>154</v>
      </c>
      <c r="E35" s="21">
        <v>67.7</v>
      </c>
      <c r="F35" s="11">
        <f>D35*E35</f>
        <v>10425.800000000001</v>
      </c>
      <c r="G35" s="75"/>
    </row>
    <row r="36" spans="1:7" ht="15" customHeight="1" thickBot="1" x14ac:dyDescent="0.3">
      <c r="A36" s="68" t="s">
        <v>4</v>
      </c>
      <c r="B36" s="69"/>
      <c r="C36" s="69"/>
      <c r="D36" s="69"/>
      <c r="E36" s="70"/>
      <c r="F36" s="29">
        <f>SUM(F31:F35)</f>
        <v>316962.89999999997</v>
      </c>
      <c r="G36" s="51"/>
    </row>
    <row r="37" spans="1:7" ht="16.5" thickBot="1" x14ac:dyDescent="0.3">
      <c r="A37" s="67" t="s">
        <v>110</v>
      </c>
      <c r="B37" s="57"/>
      <c r="C37" s="57"/>
      <c r="D37" s="57"/>
      <c r="E37" s="57"/>
      <c r="F37" s="57"/>
      <c r="G37" s="57"/>
    </row>
    <row r="38" spans="1:7" x14ac:dyDescent="0.25">
      <c r="A38" s="39">
        <v>667285</v>
      </c>
      <c r="B38" s="12" t="s">
        <v>28</v>
      </c>
      <c r="C38" s="15" t="s">
        <v>101</v>
      </c>
      <c r="D38" s="14">
        <v>2.1</v>
      </c>
      <c r="E38" s="15">
        <v>570</v>
      </c>
      <c r="F38" s="53">
        <f t="shared" si="0"/>
        <v>1197</v>
      </c>
      <c r="G38" s="58" t="s">
        <v>104</v>
      </c>
    </row>
    <row r="39" spans="1:7" x14ac:dyDescent="0.25">
      <c r="A39" s="39">
        <v>773825</v>
      </c>
      <c r="B39" s="12" t="s">
        <v>29</v>
      </c>
      <c r="C39" s="15" t="s">
        <v>101</v>
      </c>
      <c r="D39" s="14">
        <v>3</v>
      </c>
      <c r="E39" s="15">
        <v>340</v>
      </c>
      <c r="F39" s="53">
        <f t="shared" si="0"/>
        <v>1020</v>
      </c>
      <c r="G39" s="59"/>
    </row>
    <row r="40" spans="1:7" x14ac:dyDescent="0.25">
      <c r="A40" s="39">
        <v>702655</v>
      </c>
      <c r="B40" s="12" t="s">
        <v>30</v>
      </c>
      <c r="C40" s="15" t="s">
        <v>101</v>
      </c>
      <c r="D40" s="14">
        <v>4.2</v>
      </c>
      <c r="E40" s="15">
        <v>100</v>
      </c>
      <c r="F40" s="53">
        <f t="shared" si="0"/>
        <v>420</v>
      </c>
      <c r="G40" s="60"/>
    </row>
    <row r="41" spans="1:7" x14ac:dyDescent="0.25">
      <c r="A41" s="38">
        <v>786603</v>
      </c>
      <c r="B41" s="6" t="s">
        <v>31</v>
      </c>
      <c r="C41" s="4" t="s">
        <v>103</v>
      </c>
      <c r="D41" s="2">
        <v>191</v>
      </c>
      <c r="E41" s="5">
        <v>27</v>
      </c>
      <c r="F41" s="10">
        <f t="shared" si="0"/>
        <v>5157</v>
      </c>
      <c r="G41" s="30">
        <v>279</v>
      </c>
    </row>
    <row r="42" spans="1:7" x14ac:dyDescent="0.25">
      <c r="A42" s="38">
        <v>829798</v>
      </c>
      <c r="B42" s="6" t="s">
        <v>32</v>
      </c>
      <c r="C42" s="4" t="s">
        <v>103</v>
      </c>
      <c r="D42" s="2">
        <v>108</v>
      </c>
      <c r="E42" s="5">
        <v>44</v>
      </c>
      <c r="F42" s="10">
        <f t="shared" si="0"/>
        <v>4752</v>
      </c>
      <c r="G42" s="30">
        <v>135</v>
      </c>
    </row>
    <row r="43" spans="1:7" ht="16.5" thickBot="1" x14ac:dyDescent="0.3">
      <c r="A43" s="68" t="s">
        <v>4</v>
      </c>
      <c r="B43" s="69"/>
      <c r="C43" s="69"/>
      <c r="D43" s="69"/>
      <c r="E43" s="70"/>
      <c r="F43" s="32">
        <f>SUM(F38:F42)</f>
        <v>12546</v>
      </c>
      <c r="G43" s="31"/>
    </row>
    <row r="44" spans="1:7" ht="16.5" thickBot="1" x14ac:dyDescent="0.3">
      <c r="A44" s="55" t="s">
        <v>114</v>
      </c>
      <c r="B44" s="56"/>
      <c r="C44" s="56"/>
      <c r="D44" s="56"/>
      <c r="E44" s="56"/>
      <c r="F44" s="56"/>
      <c r="G44" s="57"/>
    </row>
    <row r="45" spans="1:7" x14ac:dyDescent="0.25">
      <c r="A45" s="38">
        <v>810627</v>
      </c>
      <c r="B45" s="6" t="s">
        <v>33</v>
      </c>
      <c r="C45" s="4" t="s">
        <v>103</v>
      </c>
      <c r="D45" s="2">
        <v>157</v>
      </c>
      <c r="E45" s="5">
        <v>14</v>
      </c>
      <c r="F45" s="10">
        <f t="shared" si="0"/>
        <v>2198</v>
      </c>
      <c r="G45" s="48">
        <v>243.05</v>
      </c>
    </row>
    <row r="46" spans="1:7" ht="25.5" customHeight="1" x14ac:dyDescent="0.25">
      <c r="A46" s="39">
        <v>791500</v>
      </c>
      <c r="B46" s="12" t="s">
        <v>34</v>
      </c>
      <c r="C46" s="13" t="s">
        <v>102</v>
      </c>
      <c r="D46" s="14">
        <v>100</v>
      </c>
      <c r="E46" s="15">
        <v>10</v>
      </c>
      <c r="F46" s="9">
        <f t="shared" si="0"/>
        <v>1000</v>
      </c>
      <c r="G46" s="73" t="s">
        <v>117</v>
      </c>
    </row>
    <row r="47" spans="1:7" ht="25.5" x14ac:dyDescent="0.25">
      <c r="A47" s="39">
        <v>791495</v>
      </c>
      <c r="B47" s="12" t="s">
        <v>35</v>
      </c>
      <c r="C47" s="13" t="s">
        <v>102</v>
      </c>
      <c r="D47" s="14">
        <v>100</v>
      </c>
      <c r="E47" s="15">
        <v>113.7</v>
      </c>
      <c r="F47" s="9">
        <f t="shared" si="0"/>
        <v>11370</v>
      </c>
      <c r="G47" s="59"/>
    </row>
    <row r="48" spans="1:7" ht="25.5" x14ac:dyDescent="0.25">
      <c r="A48" s="39">
        <v>791496</v>
      </c>
      <c r="B48" s="12" t="s">
        <v>36</v>
      </c>
      <c r="C48" s="13" t="s">
        <v>102</v>
      </c>
      <c r="D48" s="14">
        <v>100</v>
      </c>
      <c r="E48" s="15">
        <v>13.6</v>
      </c>
      <c r="F48" s="9">
        <f t="shared" si="0"/>
        <v>1360</v>
      </c>
      <c r="G48" s="59"/>
    </row>
    <row r="49" spans="1:7" ht="25.5" x14ac:dyDescent="0.25">
      <c r="A49" s="39">
        <v>791499</v>
      </c>
      <c r="B49" s="12" t="s">
        <v>37</v>
      </c>
      <c r="C49" s="13" t="s">
        <v>102</v>
      </c>
      <c r="D49" s="14">
        <v>100</v>
      </c>
      <c r="E49" s="15">
        <v>113</v>
      </c>
      <c r="F49" s="9">
        <f t="shared" si="0"/>
        <v>11300</v>
      </c>
      <c r="G49" s="59"/>
    </row>
    <row r="50" spans="1:7" ht="25.5" x14ac:dyDescent="0.25">
      <c r="A50" s="39">
        <v>791498</v>
      </c>
      <c r="B50" s="12" t="s">
        <v>38</v>
      </c>
      <c r="C50" s="13" t="s">
        <v>102</v>
      </c>
      <c r="D50" s="14">
        <v>100</v>
      </c>
      <c r="E50" s="15">
        <v>60</v>
      </c>
      <c r="F50" s="9">
        <f t="shared" si="0"/>
        <v>6000</v>
      </c>
      <c r="G50" s="59"/>
    </row>
    <row r="51" spans="1:7" ht="25.5" x14ac:dyDescent="0.25">
      <c r="A51" s="39">
        <v>791497</v>
      </c>
      <c r="B51" s="12" t="s">
        <v>39</v>
      </c>
      <c r="C51" s="13" t="s">
        <v>102</v>
      </c>
      <c r="D51" s="14">
        <v>100</v>
      </c>
      <c r="E51" s="15">
        <v>9</v>
      </c>
      <c r="F51" s="9">
        <f t="shared" si="0"/>
        <v>900</v>
      </c>
      <c r="G51" s="60"/>
    </row>
    <row r="52" spans="1:7" ht="16.5" thickBot="1" x14ac:dyDescent="0.3">
      <c r="A52" s="64" t="s">
        <v>4</v>
      </c>
      <c r="B52" s="65"/>
      <c r="C52" s="65"/>
      <c r="D52" s="65"/>
      <c r="E52" s="66"/>
      <c r="F52" s="44">
        <f>SUM(F45:F51)</f>
        <v>34128</v>
      </c>
      <c r="G52" s="40"/>
    </row>
    <row r="53" spans="1:7" ht="16.5" thickBot="1" x14ac:dyDescent="0.3">
      <c r="A53" s="86" t="s">
        <v>115</v>
      </c>
      <c r="B53" s="87"/>
      <c r="C53" s="87"/>
      <c r="D53" s="87"/>
      <c r="E53" s="87"/>
      <c r="F53" s="87"/>
      <c r="G53" s="88"/>
    </row>
    <row r="54" spans="1:7" ht="15" customHeight="1" x14ac:dyDescent="0.25">
      <c r="A54" s="39" t="s">
        <v>83</v>
      </c>
      <c r="B54" s="12" t="s">
        <v>42</v>
      </c>
      <c r="C54" s="13" t="s">
        <v>101</v>
      </c>
      <c r="D54" s="14">
        <v>3.48</v>
      </c>
      <c r="E54" s="15">
        <v>224</v>
      </c>
      <c r="F54" s="9">
        <f t="shared" si="0"/>
        <v>779.52</v>
      </c>
      <c r="G54" s="58" t="s">
        <v>117</v>
      </c>
    </row>
    <row r="55" spans="1:7" x14ac:dyDescent="0.25">
      <c r="A55" s="39" t="s">
        <v>84</v>
      </c>
      <c r="B55" s="12" t="s">
        <v>43</v>
      </c>
      <c r="C55" s="13" t="s">
        <v>101</v>
      </c>
      <c r="D55" s="14">
        <v>2</v>
      </c>
      <c r="E55" s="15">
        <v>74</v>
      </c>
      <c r="F55" s="9">
        <f t="shared" si="0"/>
        <v>148</v>
      </c>
      <c r="G55" s="59"/>
    </row>
    <row r="56" spans="1:7" x14ac:dyDescent="0.25">
      <c r="A56" s="39" t="s">
        <v>85</v>
      </c>
      <c r="B56" s="12" t="s">
        <v>44</v>
      </c>
      <c r="C56" s="13" t="s">
        <v>101</v>
      </c>
      <c r="D56" s="14">
        <v>3.71</v>
      </c>
      <c r="E56" s="15">
        <v>2606</v>
      </c>
      <c r="F56" s="9">
        <f t="shared" si="0"/>
        <v>9668.26</v>
      </c>
      <c r="G56" s="59"/>
    </row>
    <row r="57" spans="1:7" x14ac:dyDescent="0.25">
      <c r="A57" s="39" t="s">
        <v>86</v>
      </c>
      <c r="B57" s="12" t="s">
        <v>45</v>
      </c>
      <c r="C57" s="13" t="s">
        <v>101</v>
      </c>
      <c r="D57" s="14">
        <v>5</v>
      </c>
      <c r="E57" s="15">
        <v>296</v>
      </c>
      <c r="F57" s="9">
        <f t="shared" si="0"/>
        <v>1480</v>
      </c>
      <c r="G57" s="59"/>
    </row>
    <row r="58" spans="1:7" x14ac:dyDescent="0.25">
      <c r="A58" s="39" t="s">
        <v>87</v>
      </c>
      <c r="B58" s="12" t="s">
        <v>46</v>
      </c>
      <c r="C58" s="13" t="s">
        <v>101</v>
      </c>
      <c r="D58" s="14">
        <v>7</v>
      </c>
      <c r="E58" s="15">
        <v>158</v>
      </c>
      <c r="F58" s="9">
        <f t="shared" si="0"/>
        <v>1106</v>
      </c>
      <c r="G58" s="59"/>
    </row>
    <row r="59" spans="1:7" x14ac:dyDescent="0.25">
      <c r="A59" s="39" t="s">
        <v>88</v>
      </c>
      <c r="B59" s="12" t="s">
        <v>47</v>
      </c>
      <c r="C59" s="13" t="s">
        <v>101</v>
      </c>
      <c r="D59" s="14">
        <v>4</v>
      </c>
      <c r="E59" s="15">
        <v>307</v>
      </c>
      <c r="F59" s="9">
        <f t="shared" si="0"/>
        <v>1228</v>
      </c>
      <c r="G59" s="59"/>
    </row>
    <row r="60" spans="1:7" x14ac:dyDescent="0.25">
      <c r="A60" s="39" t="s">
        <v>89</v>
      </c>
      <c r="B60" s="12" t="s">
        <v>48</v>
      </c>
      <c r="C60" s="13" t="s">
        <v>101</v>
      </c>
      <c r="D60" s="14">
        <v>5</v>
      </c>
      <c r="E60" s="15">
        <v>534</v>
      </c>
      <c r="F60" s="9">
        <f t="shared" si="0"/>
        <v>2670</v>
      </c>
      <c r="G60" s="59"/>
    </row>
    <row r="61" spans="1:7" x14ac:dyDescent="0.25">
      <c r="A61" s="39" t="s">
        <v>90</v>
      </c>
      <c r="B61" s="12" t="s">
        <v>49</v>
      </c>
      <c r="C61" s="13" t="s">
        <v>101</v>
      </c>
      <c r="D61" s="14">
        <v>4</v>
      </c>
      <c r="E61" s="15">
        <v>141</v>
      </c>
      <c r="F61" s="9">
        <f t="shared" si="0"/>
        <v>564</v>
      </c>
      <c r="G61" s="59"/>
    </row>
    <row r="62" spans="1:7" x14ac:dyDescent="0.25">
      <c r="A62" s="39" t="s">
        <v>91</v>
      </c>
      <c r="B62" s="12" t="s">
        <v>50</v>
      </c>
      <c r="C62" s="13" t="s">
        <v>101</v>
      </c>
      <c r="D62" s="14">
        <v>4</v>
      </c>
      <c r="E62" s="15">
        <v>288</v>
      </c>
      <c r="F62" s="9">
        <f t="shared" si="0"/>
        <v>1152</v>
      </c>
      <c r="G62" s="59"/>
    </row>
    <row r="63" spans="1:7" x14ac:dyDescent="0.25">
      <c r="A63" s="39" t="s">
        <v>92</v>
      </c>
      <c r="B63" s="12" t="s">
        <v>51</v>
      </c>
      <c r="C63" s="13" t="s">
        <v>101</v>
      </c>
      <c r="D63" s="14">
        <v>6</v>
      </c>
      <c r="E63" s="15">
        <v>192</v>
      </c>
      <c r="F63" s="9">
        <f t="shared" si="0"/>
        <v>1152</v>
      </c>
      <c r="G63" s="59"/>
    </row>
    <row r="64" spans="1:7" x14ac:dyDescent="0.25">
      <c r="A64" s="39" t="s">
        <v>93</v>
      </c>
      <c r="B64" s="12" t="s">
        <v>52</v>
      </c>
      <c r="C64" s="13" t="s">
        <v>101</v>
      </c>
      <c r="D64" s="14">
        <v>6</v>
      </c>
      <c r="E64" s="15">
        <v>46</v>
      </c>
      <c r="F64" s="9">
        <f t="shared" si="0"/>
        <v>276</v>
      </c>
      <c r="G64" s="59"/>
    </row>
    <row r="65" spans="1:7" x14ac:dyDescent="0.25">
      <c r="A65" s="39" t="s">
        <v>94</v>
      </c>
      <c r="B65" s="12" t="s">
        <v>53</v>
      </c>
      <c r="C65" s="13" t="s">
        <v>101</v>
      </c>
      <c r="D65" s="14">
        <v>7</v>
      </c>
      <c r="E65" s="15">
        <v>227</v>
      </c>
      <c r="F65" s="9">
        <f t="shared" si="0"/>
        <v>1589</v>
      </c>
      <c r="G65" s="59"/>
    </row>
    <row r="66" spans="1:7" x14ac:dyDescent="0.25">
      <c r="A66" s="39" t="s">
        <v>95</v>
      </c>
      <c r="B66" s="12" t="s">
        <v>54</v>
      </c>
      <c r="C66" s="13" t="s">
        <v>101</v>
      </c>
      <c r="D66" s="14">
        <v>7</v>
      </c>
      <c r="E66" s="15">
        <v>38</v>
      </c>
      <c r="F66" s="9">
        <f t="shared" si="0"/>
        <v>266</v>
      </c>
      <c r="G66" s="59"/>
    </row>
    <row r="67" spans="1:7" x14ac:dyDescent="0.25">
      <c r="A67" s="39" t="s">
        <v>96</v>
      </c>
      <c r="B67" s="12" t="s">
        <v>55</v>
      </c>
      <c r="C67" s="13" t="s">
        <v>101</v>
      </c>
      <c r="D67" s="14">
        <v>12</v>
      </c>
      <c r="E67" s="15">
        <v>198</v>
      </c>
      <c r="F67" s="9">
        <f t="shared" si="0"/>
        <v>2376</v>
      </c>
      <c r="G67" s="59"/>
    </row>
    <row r="68" spans="1:7" ht="15" customHeight="1" x14ac:dyDescent="0.25">
      <c r="A68" s="39" t="s">
        <v>97</v>
      </c>
      <c r="B68" s="12" t="s">
        <v>56</v>
      </c>
      <c r="C68" s="13" t="s">
        <v>101</v>
      </c>
      <c r="D68" s="14">
        <v>16.96</v>
      </c>
      <c r="E68" s="15">
        <v>456</v>
      </c>
      <c r="F68" s="9">
        <f t="shared" si="0"/>
        <v>7733.76</v>
      </c>
      <c r="G68" s="60"/>
    </row>
    <row r="69" spans="1:7" ht="16.5" thickBot="1" x14ac:dyDescent="0.3">
      <c r="A69" s="64" t="s">
        <v>4</v>
      </c>
      <c r="B69" s="65"/>
      <c r="C69" s="65"/>
      <c r="D69" s="65"/>
      <c r="E69" s="66"/>
      <c r="F69" s="44">
        <f>SUM(F54:F68)</f>
        <v>32188.54</v>
      </c>
      <c r="G69" s="40"/>
    </row>
    <row r="70" spans="1:7" s="1" customFormat="1" ht="16.5" thickBot="1" x14ac:dyDescent="0.3">
      <c r="A70" s="61" t="s">
        <v>4</v>
      </c>
      <c r="B70" s="62"/>
      <c r="C70" s="62"/>
      <c r="D70" s="62"/>
      <c r="E70" s="63"/>
      <c r="F70" s="42">
        <f>SUM(F69+F52+F43+F36+F29+F13)</f>
        <v>713519.1399999999</v>
      </c>
      <c r="G70" s="43"/>
    </row>
  </sheetData>
  <sheetProtection algorithmName="SHA-512" hashValue="RsreqSGOx3f3FVn019yv3bBewDQ6lid5RRPhJSIBMdyuU7EOmLFzs2hVf+7tjckfQbUnf2Em5Fj1xzK6tf9gXg==" saltValue="oRp0goYU3F+AX3vL9J+YqQ==" spinCount="100000" sheet="1" formatCells="0" formatColumns="0" formatRows="0" insertColumns="0" insertRows="0" insertHyperlinks="0" deleteColumns="0" deleteRows="0" sort="0" autoFilter="0" pivotTables="0"/>
  <mergeCells count="25">
    <mergeCell ref="A1:G1"/>
    <mergeCell ref="G46:G51"/>
    <mergeCell ref="G54:G68"/>
    <mergeCell ref="G34:G35"/>
    <mergeCell ref="C2:C3"/>
    <mergeCell ref="A2:A3"/>
    <mergeCell ref="B2:B3"/>
    <mergeCell ref="D2:D3"/>
    <mergeCell ref="E2:F2"/>
    <mergeCell ref="G2:G3"/>
    <mergeCell ref="A36:E36"/>
    <mergeCell ref="A13:E13"/>
    <mergeCell ref="A29:E29"/>
    <mergeCell ref="A53:G53"/>
    <mergeCell ref="A4:G4"/>
    <mergeCell ref="A14:G14"/>
    <mergeCell ref="A30:G30"/>
    <mergeCell ref="G15:G28"/>
    <mergeCell ref="A70:E70"/>
    <mergeCell ref="A69:E69"/>
    <mergeCell ref="A52:E52"/>
    <mergeCell ref="G38:G40"/>
    <mergeCell ref="A37:G37"/>
    <mergeCell ref="A44:G44"/>
    <mergeCell ref="A43:E43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Метизы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u4</dc:creator>
  <cp:lastModifiedBy>Владислав Федоровский</cp:lastModifiedBy>
  <cp:lastPrinted>2021-06-12T10:42:31Z</cp:lastPrinted>
  <dcterms:created xsi:type="dcterms:W3CDTF">2020-04-23T06:59:22Z</dcterms:created>
  <dcterms:modified xsi:type="dcterms:W3CDTF">2021-07-22T11:19:41Z</dcterms:modified>
</cp:coreProperties>
</file>