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Электротовары" sheetId="56" r:id="rId1"/>
  </sheets>
  <definedNames>
    <definedName name="_xlnm.Print_Area" localSheetId="0">Электротовары!$A$1:$G$78</definedName>
  </definedNames>
  <calcPr calcId="181029"/>
</workbook>
</file>

<file path=xl/calcChain.xml><?xml version="1.0" encoding="utf-8"?>
<calcChain xmlns="http://schemas.openxmlformats.org/spreadsheetml/2006/main">
  <c r="F76" i="56" l="1"/>
  <c r="F75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5" i="56"/>
  <c r="F54" i="56"/>
  <c r="F51" i="56"/>
  <c r="F50" i="56"/>
  <c r="F49" i="56"/>
  <c r="F48" i="56"/>
  <c r="F47" i="56"/>
  <c r="F46" i="56"/>
  <c r="F45" i="56"/>
  <c r="F44" i="56"/>
  <c r="F43" i="56"/>
  <c r="F42" i="56"/>
  <c r="F41" i="56"/>
  <c r="F38" i="56"/>
  <c r="F37" i="56"/>
  <c r="F36" i="56"/>
  <c r="F35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5" i="56"/>
  <c r="F14" i="56"/>
  <c r="F13" i="56"/>
  <c r="F12" i="56"/>
  <c r="F11" i="56"/>
  <c r="F10" i="56"/>
  <c r="F9" i="56"/>
  <c r="F8" i="56"/>
  <c r="F7" i="56"/>
  <c r="F6" i="56"/>
  <c r="F5" i="56"/>
  <c r="F16" i="56" l="1"/>
  <c r="F39" i="56"/>
  <c r="F33" i="56"/>
  <c r="F77" i="56"/>
  <c r="F52" i="56"/>
  <c r="F78" i="56" l="1"/>
</calcChain>
</file>

<file path=xl/sharedStrings.xml><?xml version="1.0" encoding="utf-8"?>
<sst xmlns="http://schemas.openxmlformats.org/spreadsheetml/2006/main" count="140" uniqueCount="131">
  <si>
    <t>Код</t>
  </si>
  <si>
    <t>Номенклатура</t>
  </si>
  <si>
    <t>Остаток</t>
  </si>
  <si>
    <t>Сумма</t>
  </si>
  <si>
    <t>Итого</t>
  </si>
  <si>
    <t xml:space="preserve">000796     </t>
  </si>
  <si>
    <t>Автомат ДЭК ВА 101-2/25А</t>
  </si>
  <si>
    <t xml:space="preserve">001776     </t>
  </si>
  <si>
    <t xml:space="preserve">002170     </t>
  </si>
  <si>
    <t xml:space="preserve">659363     </t>
  </si>
  <si>
    <t xml:space="preserve">004017     </t>
  </si>
  <si>
    <t>Извещатель пож.ИП 101-2</t>
  </si>
  <si>
    <t>Калорифер ЭК 5/2,5 380В 6,3кВт б/у</t>
  </si>
  <si>
    <t>Преобразователь пост тока с пуск аппаратурой 115В 3,6кВт 31,3А</t>
  </si>
  <si>
    <t>Разъединитель</t>
  </si>
  <si>
    <t xml:space="preserve">659043     </t>
  </si>
  <si>
    <t xml:space="preserve">000694     </t>
  </si>
  <si>
    <t xml:space="preserve">005776     </t>
  </si>
  <si>
    <t xml:space="preserve">000772     </t>
  </si>
  <si>
    <t xml:space="preserve">004193     </t>
  </si>
  <si>
    <t xml:space="preserve">659045     </t>
  </si>
  <si>
    <t xml:space="preserve">004123     </t>
  </si>
  <si>
    <t xml:space="preserve">659046     </t>
  </si>
  <si>
    <t xml:space="preserve">659047     </t>
  </si>
  <si>
    <t xml:space="preserve">481060     </t>
  </si>
  <si>
    <t xml:space="preserve">703605     </t>
  </si>
  <si>
    <t>Выключатель 1кл с/у  белый  ссср  ПИНРО</t>
  </si>
  <si>
    <t>Выключатель 1кл с/у  С бытовой ссср</t>
  </si>
  <si>
    <t>Выключатель 2кл о/у ВА бытовой</t>
  </si>
  <si>
    <t>Выключатель С14-003 СП1 кл.</t>
  </si>
  <si>
    <t>Розетка 1м с/у  РС 10-204</t>
  </si>
  <si>
    <t>Розетка 1м с/у разноцвет.  квадрат  ссср  ПИНРО</t>
  </si>
  <si>
    <t>Розетка 1м с/у РС бытовая бело-корич.</t>
  </si>
  <si>
    <t>Розетка 1м с/у сер. круг  ссср  ПИНРО</t>
  </si>
  <si>
    <t>Розетка 2м с/у зелён.    ссср  ПИНРО</t>
  </si>
  <si>
    <t>Розетка Р-1 (6А)</t>
  </si>
  <si>
    <t>Розетка РП-25-4В1К панельная "ВЭЛАН"</t>
  </si>
  <si>
    <t xml:space="preserve">005007     </t>
  </si>
  <si>
    <t>Длиномер ДМ-40</t>
  </si>
  <si>
    <t xml:space="preserve">006541     </t>
  </si>
  <si>
    <t>Счетчик эл. СРЧУ-И 673Д 3*100v 3*5а 50Гц</t>
  </si>
  <si>
    <t xml:space="preserve">002327     </t>
  </si>
  <si>
    <t>Кабель АСБУ 3*35+1*16</t>
  </si>
  <si>
    <t xml:space="preserve">002326     </t>
  </si>
  <si>
    <t>Кабель АСБУ 3*50+1*25</t>
  </si>
  <si>
    <t xml:space="preserve">003259     </t>
  </si>
  <si>
    <t>Кабель ТАSH2*0.82</t>
  </si>
  <si>
    <t xml:space="preserve">007188     </t>
  </si>
  <si>
    <t>Кабель ТППЭП 30*2*0. 4</t>
  </si>
  <si>
    <t xml:space="preserve">002390     </t>
  </si>
  <si>
    <t xml:space="preserve">503717     </t>
  </si>
  <si>
    <t xml:space="preserve">505509     </t>
  </si>
  <si>
    <t>Эл.лампа  А 12*50+21 автомобильн.</t>
  </si>
  <si>
    <t>Эл.лампа 3К 220х40  Е27 Зеркальная</t>
  </si>
  <si>
    <t>Эл.лампа К  6*30 P30S/103  к кинопроектору</t>
  </si>
  <si>
    <t xml:space="preserve">659364     </t>
  </si>
  <si>
    <t>Выпрямитель силовой ВАКС 7-230  30,5А</t>
  </si>
  <si>
    <t xml:space="preserve">501005     </t>
  </si>
  <si>
    <t>Дроссель 40Вт 220В ВП 05   (ржавые)</t>
  </si>
  <si>
    <t xml:space="preserve">684843     </t>
  </si>
  <si>
    <t>Набор Автомобилиста (Аптечка+огнетушитель+трос+знак)</t>
  </si>
  <si>
    <t xml:space="preserve">003125     </t>
  </si>
  <si>
    <t>Ножницы к ДМ-40</t>
  </si>
  <si>
    <t xml:space="preserve">005741     </t>
  </si>
  <si>
    <t>Облучатель бактериц. д\учреждений 220в 50гц</t>
  </si>
  <si>
    <t xml:space="preserve">007315     </t>
  </si>
  <si>
    <t>Патрон Е14 керам. ДК-06</t>
  </si>
  <si>
    <t xml:space="preserve">001015     </t>
  </si>
  <si>
    <t>Радио-громкоговоритель "Орфей"</t>
  </si>
  <si>
    <t xml:space="preserve">007091     </t>
  </si>
  <si>
    <t>Счетчик эл ПСЧ-4А.05.2   3*220/380В 5(7,5)А</t>
  </si>
  <si>
    <t xml:space="preserve">002930     </t>
  </si>
  <si>
    <t>Термоусаживающая муфта 3-х рожк. 190 мм</t>
  </si>
  <si>
    <t xml:space="preserve">002929     </t>
  </si>
  <si>
    <t>Термоусаживающая муфта 4-х рожк. 120 мм</t>
  </si>
  <si>
    <t>Установка УФ обеззар. воды УДВ-50/7-10-100</t>
  </si>
  <si>
    <t xml:space="preserve">002773     </t>
  </si>
  <si>
    <t xml:space="preserve">004361     </t>
  </si>
  <si>
    <t>Светильник НСП 20-500 общ.назн-ия</t>
  </si>
  <si>
    <t xml:space="preserve">004362     </t>
  </si>
  <si>
    <t>Светильник НСП 21-200 не компл./общ.назн-ия</t>
  </si>
  <si>
    <t xml:space="preserve">659051     </t>
  </si>
  <si>
    <t>Светильник НСП-200</t>
  </si>
  <si>
    <t xml:space="preserve">773244     </t>
  </si>
  <si>
    <t>Трансформатор масляный ТМГ 160/10/0,4 У/Ун-0 (звезда-звезда)</t>
  </si>
  <si>
    <t xml:space="preserve">474604     </t>
  </si>
  <si>
    <t>Трансформатор Т-0,66  400/5 кл.0,5 5ВА</t>
  </si>
  <si>
    <t xml:space="preserve">474606     </t>
  </si>
  <si>
    <t>Трансформатор Т-0,66  600/5</t>
  </si>
  <si>
    <t xml:space="preserve">684219     </t>
  </si>
  <si>
    <t>Трансформатор тока ТТИ-А  30/5А 5ВА класс0,5 ИЭК</t>
  </si>
  <si>
    <t xml:space="preserve">006867     </t>
  </si>
  <si>
    <t>Трансформатор тока ТТИ-А  40/5А 5ВА класс0,5 ИЭК</t>
  </si>
  <si>
    <t xml:space="preserve">006869     </t>
  </si>
  <si>
    <t>Трансформатор тока ТТИ-А  80/5А 5ВА класс0,5 ИЭК</t>
  </si>
  <si>
    <t>Трансформатор тока ТТИ-А 200/5А 5ВА класс0,5 ИЭК ( 3 шт. 2013 г.в.) ITT10-2-05-0200</t>
  </si>
  <si>
    <t xml:space="preserve">006872     </t>
  </si>
  <si>
    <t>Трансформатор тока ТТИ-А 300/5А 5ВА класс0,5 ИЭК (1 шт БРАК) ITT10-2-05-0300</t>
  </si>
  <si>
    <t xml:space="preserve">006868     </t>
  </si>
  <si>
    <t>Трансформатор тока ТТИ-А 60/5А 5ВА класс0,5 ИЭК</t>
  </si>
  <si>
    <t xml:space="preserve">007107     </t>
  </si>
  <si>
    <t>Трансформатор тока ТТИ-А 600/5А 5ВА класс0,5 ИЭК  (вып 01 2007)</t>
  </si>
  <si>
    <t xml:space="preserve">006912     </t>
  </si>
  <si>
    <t>Трансформатор тока ТТИ-А 800/5А 5ВА класс0,5 ИЭК</t>
  </si>
  <si>
    <t xml:space="preserve">006913     </t>
  </si>
  <si>
    <t>Трансформатор тока ТТИ-А1000/5А 5ВА класс0,5 ИЭК ITT10-2-05-1000</t>
  </si>
  <si>
    <t xml:space="preserve">007166     </t>
  </si>
  <si>
    <t>Ящик ЯТП 380/220В 220/36ВтДУ31РУ31</t>
  </si>
  <si>
    <t>Электромегафон ЭМ-12(к немуЭлем343-12шт)</t>
  </si>
  <si>
    <t>Розничная цена Армада 51</t>
  </si>
  <si>
    <t>Кол-во</t>
  </si>
  <si>
    <t>Ед. измерения</t>
  </si>
  <si>
    <t>Средняя рыночная цена</t>
  </si>
  <si>
    <t>Электротехнические товары</t>
  </si>
  <si>
    <t>нет цены</t>
  </si>
  <si>
    <t>Разное</t>
  </si>
  <si>
    <t>Выключатели, розетки</t>
  </si>
  <si>
    <t>Трансформаторы, преобразователь</t>
  </si>
  <si>
    <t>Кабель</t>
  </si>
  <si>
    <t>Лампы, светильники</t>
  </si>
  <si>
    <t>УСНТ-06 У2 380V</t>
  </si>
  <si>
    <t>Стекло к светильнику ч 1240</t>
  </si>
  <si>
    <t>Прожектор ПЗМ-45М М1 127В  1000Вт</t>
  </si>
  <si>
    <t>Прожектор ПЗС-45М 1ФС 220*1000Вт с чехлом (на рогах)</t>
  </si>
  <si>
    <t>Прожектор ПФС- 45А-1 220*1100Вт Е40 (б/у)</t>
  </si>
  <si>
    <t>Прожектор подсветки  27*110 общ.назн-ия2ш15 б/у</t>
  </si>
  <si>
    <t>Защитный корпус д/термометра</t>
  </si>
  <si>
    <t>Перфоратор ручной электрический  ИЭ4707 с воздуход</t>
  </si>
  <si>
    <t>Пускатель ПММ 3112 380В</t>
  </si>
  <si>
    <t>Блок сниж.напряж. БСНТ-0.8-1у2 380в 50Гц</t>
  </si>
  <si>
    <t>Клещи эл.изм. Ц4502 от 1 до 10Квт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</si>
</sst>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9" formatCode="#,##0.00\ &quot;₽&quot;"/>
    <numFmt numFmtId="171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164" fontId="1" fillId="3" borderId="4" xfId="1" applyFont="1" applyFill="1" applyBorder="1" applyAlignment="1">
      <alignment horizontal="right" vertical="top"/>
    </xf>
    <xf numFmtId="0" fontId="1" fillId="0" borderId="0" xfId="0" applyFont="1"/>
    <xf numFmtId="166" fontId="1" fillId="3" borderId="4" xfId="3" applyNumberFormat="1" applyFont="1" applyFill="1" applyBorder="1" applyAlignment="1">
      <alignment horizontal="right" vertical="top"/>
    </xf>
    <xf numFmtId="166" fontId="1" fillId="3" borderId="4" xfId="4" applyNumberFormat="1" applyFont="1" applyFill="1" applyBorder="1" applyAlignment="1">
      <alignment horizontal="right" vertical="top"/>
    </xf>
    <xf numFmtId="166" fontId="1" fillId="3" borderId="4" xfId="5" applyNumberFormat="1" applyFont="1" applyFill="1" applyBorder="1" applyAlignment="1">
      <alignment horizontal="right" vertical="top"/>
    </xf>
    <xf numFmtId="166" fontId="1" fillId="3" borderId="4" xfId="8" applyNumberFormat="1" applyFont="1" applyFill="1" applyBorder="1" applyAlignment="1">
      <alignment horizontal="right" vertical="top"/>
    </xf>
    <xf numFmtId="166" fontId="1" fillId="3" borderId="4" xfId="10" applyNumberFormat="1" applyFont="1" applyFill="1" applyBorder="1" applyAlignment="1">
      <alignment horizontal="right" vertical="top"/>
    </xf>
    <xf numFmtId="164" fontId="1" fillId="0" borderId="4" xfId="1" applyFont="1" applyFill="1" applyBorder="1" applyAlignment="1">
      <alignment horizontal="right" vertical="top"/>
    </xf>
    <xf numFmtId="164" fontId="1" fillId="3" borderId="4" xfId="1" applyFont="1" applyFill="1" applyBorder="1" applyAlignment="1">
      <alignment horizontal="right" vertical="center"/>
    </xf>
    <xf numFmtId="166" fontId="1" fillId="3" borderId="4" xfId="4" applyNumberFormat="1" applyFont="1" applyFill="1" applyBorder="1" applyAlignment="1">
      <alignment horizontal="right" vertical="center"/>
    </xf>
    <xf numFmtId="166" fontId="1" fillId="3" borderId="4" xfId="5" applyNumberFormat="1" applyFont="1" applyFill="1" applyBorder="1" applyAlignment="1">
      <alignment horizontal="right" vertical="center"/>
    </xf>
    <xf numFmtId="166" fontId="1" fillId="3" borderId="4" xfId="8" applyNumberFormat="1" applyFont="1" applyFill="1" applyBorder="1" applyAlignment="1">
      <alignment horizontal="right" vertical="center"/>
    </xf>
    <xf numFmtId="164" fontId="1" fillId="0" borderId="4" xfId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5" fontId="1" fillId="0" borderId="2" xfId="0" applyNumberFormat="1" applyFont="1" applyBorder="1" applyAlignment="1">
      <alignment horizontal="right" vertical="top"/>
    </xf>
    <xf numFmtId="0" fontId="1" fillId="3" borderId="4" xfId="4" applyFont="1" applyFill="1" applyBorder="1" applyAlignment="1">
      <alignment horizontal="left" vertical="center"/>
    </xf>
    <xf numFmtId="0" fontId="1" fillId="3" borderId="4" xfId="5" applyFont="1" applyFill="1" applyBorder="1" applyAlignment="1">
      <alignment horizontal="left" vertical="center"/>
    </xf>
    <xf numFmtId="0" fontId="1" fillId="3" borderId="4" xfId="8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69" fontId="1" fillId="0" borderId="21" xfId="0" applyNumberFormat="1" applyFont="1" applyBorder="1"/>
    <xf numFmtId="0" fontId="2" fillId="4" borderId="8" xfId="0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left" vertical="center"/>
    </xf>
    <xf numFmtId="164" fontId="1" fillId="0" borderId="3" xfId="1" applyFont="1" applyFill="1" applyBorder="1" applyAlignment="1">
      <alignment horizontal="right" vertical="center"/>
    </xf>
    <xf numFmtId="169" fontId="1" fillId="0" borderId="21" xfId="0" applyNumberFormat="1" applyFont="1" applyBorder="1" applyAlignment="1">
      <alignment horizontal="right" vertical="center" wrapText="1"/>
    </xf>
    <xf numFmtId="169" fontId="1" fillId="0" borderId="21" xfId="0" applyNumberFormat="1" applyFont="1" applyBorder="1" applyAlignment="1">
      <alignment horizontal="right" vertical="center"/>
    </xf>
    <xf numFmtId="169" fontId="3" fillId="0" borderId="21" xfId="0" applyNumberFormat="1" applyFont="1" applyBorder="1" applyAlignment="1">
      <alignment horizontal="right" vertical="center"/>
    </xf>
    <xf numFmtId="169" fontId="3" fillId="0" borderId="27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4" fontId="1" fillId="0" borderId="1" xfId="1" applyFont="1" applyFill="1" applyBorder="1" applyAlignment="1">
      <alignment horizontal="right" vertical="center"/>
    </xf>
    <xf numFmtId="164" fontId="1" fillId="3" borderId="1" xfId="1" applyFont="1" applyFill="1" applyBorder="1" applyAlignment="1">
      <alignment horizontal="right" vertical="center"/>
    </xf>
    <xf numFmtId="165" fontId="2" fillId="4" borderId="24" xfId="0" applyNumberFormat="1" applyFont="1" applyFill="1" applyBorder="1" applyAlignment="1">
      <alignment horizontal="right" vertical="center"/>
    </xf>
    <xf numFmtId="0" fontId="1" fillId="0" borderId="4" xfId="4" applyFont="1" applyBorder="1" applyAlignment="1">
      <alignment horizontal="left" vertical="top"/>
    </xf>
    <xf numFmtId="0" fontId="1" fillId="0" borderId="4" xfId="4" applyFont="1" applyBorder="1" applyAlignment="1">
      <alignment horizontal="left" vertical="top" wrapText="1"/>
    </xf>
    <xf numFmtId="166" fontId="1" fillId="0" borderId="4" xfId="4" applyNumberFormat="1" applyFont="1" applyBorder="1" applyAlignment="1">
      <alignment horizontal="right" vertical="top"/>
    </xf>
    <xf numFmtId="0" fontId="1" fillId="0" borderId="4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 wrapText="1"/>
    </xf>
    <xf numFmtId="166" fontId="1" fillId="0" borderId="4" xfId="4" applyNumberFormat="1" applyFont="1" applyBorder="1" applyAlignment="1">
      <alignment horizontal="right" vertical="center"/>
    </xf>
    <xf numFmtId="0" fontId="1" fillId="3" borderId="4" xfId="4" applyFont="1" applyFill="1" applyBorder="1" applyAlignment="1">
      <alignment horizontal="left" vertical="top"/>
    </xf>
    <xf numFmtId="0" fontId="1" fillId="3" borderId="4" xfId="4" applyFont="1" applyFill="1" applyBorder="1" applyAlignment="1">
      <alignment horizontal="left" vertical="top" wrapText="1"/>
    </xf>
    <xf numFmtId="0" fontId="1" fillId="3" borderId="4" xfId="10" applyFont="1" applyFill="1" applyBorder="1" applyAlignment="1">
      <alignment horizontal="left" vertical="top"/>
    </xf>
    <xf numFmtId="0" fontId="1" fillId="3" borderId="4" xfId="10" applyFont="1" applyFill="1" applyBorder="1" applyAlignment="1">
      <alignment horizontal="left" vertical="top" wrapText="1"/>
    </xf>
    <xf numFmtId="0" fontId="1" fillId="0" borderId="4" xfId="10" applyFont="1" applyBorder="1" applyAlignment="1">
      <alignment horizontal="left" vertical="center"/>
    </xf>
    <xf numFmtId="0" fontId="1" fillId="0" borderId="4" xfId="10" applyFont="1" applyBorder="1" applyAlignment="1">
      <alignment horizontal="left" vertical="center" wrapText="1"/>
    </xf>
    <xf numFmtId="166" fontId="1" fillId="0" borderId="4" xfId="10" applyNumberFormat="1" applyFont="1" applyBorder="1" applyAlignment="1">
      <alignment horizontal="right" vertical="center"/>
    </xf>
    <xf numFmtId="0" fontId="1" fillId="0" borderId="3" xfId="3" applyFont="1" applyBorder="1" applyAlignment="1">
      <alignment horizontal="left" vertical="center"/>
    </xf>
    <xf numFmtId="166" fontId="1" fillId="0" borderId="3" xfId="3" applyNumberFormat="1" applyFont="1" applyBorder="1" applyAlignment="1">
      <alignment horizontal="right" vertical="center"/>
    </xf>
    <xf numFmtId="0" fontId="1" fillId="0" borderId="4" xfId="6" applyFont="1" applyBorder="1" applyAlignment="1">
      <alignment horizontal="left" vertical="top"/>
    </xf>
    <xf numFmtId="0" fontId="1" fillId="0" borderId="4" xfId="6" applyFont="1" applyBorder="1" applyAlignment="1">
      <alignment horizontal="left" vertical="top" wrapText="1"/>
    </xf>
    <xf numFmtId="166" fontId="1" fillId="0" borderId="4" xfId="6" applyNumberFormat="1" applyFont="1" applyBorder="1" applyAlignment="1">
      <alignment horizontal="right" vertical="top"/>
    </xf>
    <xf numFmtId="0" fontId="1" fillId="0" borderId="4" xfId="6" applyFont="1" applyBorder="1" applyAlignment="1">
      <alignment horizontal="left" vertical="center"/>
    </xf>
    <xf numFmtId="0" fontId="1" fillId="0" borderId="4" xfId="6" applyFont="1" applyBorder="1" applyAlignment="1">
      <alignment horizontal="left" vertical="center" wrapText="1"/>
    </xf>
    <xf numFmtId="166" fontId="1" fillId="0" borderId="4" xfId="6" applyNumberFormat="1" applyFont="1" applyBorder="1" applyAlignment="1">
      <alignment horizontal="right" vertical="center"/>
    </xf>
    <xf numFmtId="0" fontId="1" fillId="0" borderId="1" xfId="6" applyFont="1" applyBorder="1" applyAlignment="1">
      <alignment horizontal="left" vertical="center"/>
    </xf>
    <xf numFmtId="0" fontId="1" fillId="0" borderId="1" xfId="6" applyFont="1" applyBorder="1" applyAlignment="1">
      <alignment horizontal="left" vertical="center" wrapText="1"/>
    </xf>
    <xf numFmtId="166" fontId="1" fillId="0" borderId="1" xfId="6" applyNumberFormat="1" applyFont="1" applyBorder="1" applyAlignment="1">
      <alignment horizontal="right" vertical="center"/>
    </xf>
    <xf numFmtId="0" fontId="1" fillId="0" borderId="10" xfId="9" applyFont="1" applyBorder="1" applyAlignment="1">
      <alignment horizontal="left" vertical="center"/>
    </xf>
    <xf numFmtId="0" fontId="1" fillId="0" borderId="4" xfId="9" applyFont="1" applyBorder="1" applyAlignment="1">
      <alignment horizontal="left" vertical="center" wrapText="1"/>
    </xf>
    <xf numFmtId="0" fontId="1" fillId="0" borderId="4" xfId="9" applyFont="1" applyBorder="1" applyAlignment="1">
      <alignment horizontal="left" vertical="center"/>
    </xf>
    <xf numFmtId="166" fontId="1" fillId="0" borderId="4" xfId="9" applyNumberFormat="1" applyFont="1" applyBorder="1" applyAlignment="1">
      <alignment horizontal="right" vertical="center"/>
    </xf>
    <xf numFmtId="0" fontId="1" fillId="0" borderId="10" xfId="7" applyFont="1" applyBorder="1" applyAlignment="1">
      <alignment horizontal="left" vertical="center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/>
    </xf>
    <xf numFmtId="166" fontId="1" fillId="0" borderId="4" xfId="7" applyNumberFormat="1" applyFont="1" applyBorder="1" applyAlignment="1">
      <alignment horizontal="right" vertical="center"/>
    </xf>
    <xf numFmtId="0" fontId="1" fillId="3" borderId="4" xfId="3" applyFont="1" applyFill="1" applyBorder="1" applyAlignment="1">
      <alignment horizontal="left" vertical="top"/>
    </xf>
    <xf numFmtId="0" fontId="1" fillId="3" borderId="4" xfId="3" applyFont="1" applyFill="1" applyBorder="1" applyAlignment="1">
      <alignment horizontal="left" vertical="top" wrapText="1"/>
    </xf>
    <xf numFmtId="0" fontId="1" fillId="3" borderId="4" xfId="5" applyFont="1" applyFill="1" applyBorder="1" applyAlignment="1">
      <alignment horizontal="left" vertical="top"/>
    </xf>
    <xf numFmtId="0" fontId="1" fillId="3" borderId="4" xfId="5" applyFont="1" applyFill="1" applyBorder="1" applyAlignment="1">
      <alignment horizontal="left" vertical="top" wrapText="1"/>
    </xf>
    <xf numFmtId="0" fontId="1" fillId="3" borderId="4" xfId="8" applyFont="1" applyFill="1" applyBorder="1" applyAlignment="1">
      <alignment horizontal="left" vertical="top"/>
    </xf>
    <xf numFmtId="0" fontId="1" fillId="3" borderId="4" xfId="8" applyFont="1" applyFill="1" applyBorder="1" applyAlignment="1">
      <alignment horizontal="left" vertical="top" wrapText="1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 wrapText="1"/>
    </xf>
    <xf numFmtId="166" fontId="1" fillId="0" borderId="4" xfId="8" applyNumberFormat="1" applyFont="1" applyBorder="1" applyAlignment="1">
      <alignment horizontal="right" vertical="center"/>
    </xf>
    <xf numFmtId="0" fontId="1" fillId="0" borderId="4" xfId="8" applyFont="1" applyBorder="1" applyAlignment="1">
      <alignment horizontal="right" vertical="center"/>
    </xf>
    <xf numFmtId="0" fontId="1" fillId="0" borderId="4" xfId="2" applyFont="1" applyBorder="1" applyAlignment="1">
      <alignment horizontal="left" vertical="top"/>
    </xf>
    <xf numFmtId="0" fontId="1" fillId="0" borderId="4" xfId="2" applyFont="1" applyBorder="1" applyAlignment="1">
      <alignment horizontal="left" vertical="top" wrapText="1"/>
    </xf>
    <xf numFmtId="1" fontId="1" fillId="0" borderId="4" xfId="2" applyNumberFormat="1" applyFont="1" applyBorder="1" applyAlignment="1">
      <alignment horizontal="right" vertical="top"/>
    </xf>
    <xf numFmtId="0" fontId="1" fillId="0" borderId="4" xfId="11" applyFont="1" applyBorder="1" applyAlignment="1">
      <alignment horizontal="left" vertical="center"/>
    </xf>
    <xf numFmtId="0" fontId="1" fillId="0" borderId="4" xfId="11" applyFont="1" applyBorder="1" applyAlignment="1">
      <alignment horizontal="left" vertical="center" wrapText="1"/>
    </xf>
    <xf numFmtId="3" fontId="1" fillId="0" borderId="4" xfId="11" applyNumberFormat="1" applyFont="1" applyBorder="1" applyAlignment="1">
      <alignment horizontal="right" vertical="center"/>
    </xf>
    <xf numFmtId="166" fontId="1" fillId="0" borderId="4" xfId="11" applyNumberFormat="1" applyFont="1" applyBorder="1" applyAlignment="1">
      <alignment horizontal="right" vertical="center"/>
    </xf>
    <xf numFmtId="169" fontId="1" fillId="0" borderId="27" xfId="0" applyNumberFormat="1" applyFont="1" applyBorder="1" applyAlignment="1">
      <alignment horizontal="right" vertical="center"/>
    </xf>
    <xf numFmtId="169" fontId="3" fillId="0" borderId="20" xfId="0" applyNumberFormat="1" applyFont="1" applyBorder="1" applyAlignment="1">
      <alignment horizontal="right" vertical="center"/>
    </xf>
    <xf numFmtId="169" fontId="3" fillId="0" borderId="21" xfId="0" applyNumberFormat="1" applyFont="1" applyBorder="1" applyAlignment="1">
      <alignment horizontal="right" vertical="center" wrapText="1"/>
    </xf>
    <xf numFmtId="169" fontId="0" fillId="0" borderId="0" xfId="0" applyNumberFormat="1"/>
    <xf numFmtId="0" fontId="1" fillId="3" borderId="19" xfId="7" applyFont="1" applyFill="1" applyBorder="1" applyAlignment="1">
      <alignment horizontal="left" vertical="center"/>
    </xf>
    <xf numFmtId="0" fontId="1" fillId="3" borderId="1" xfId="7" applyFont="1" applyFill="1" applyBorder="1" applyAlignment="1">
      <alignment horizontal="left" vertical="center"/>
    </xf>
    <xf numFmtId="166" fontId="1" fillId="3" borderId="1" xfId="7" applyNumberFormat="1" applyFont="1" applyFill="1" applyBorder="1" applyAlignment="1">
      <alignment horizontal="right" vertical="center"/>
    </xf>
    <xf numFmtId="169" fontId="1" fillId="0" borderId="22" xfId="0" applyNumberFormat="1" applyFont="1" applyBorder="1"/>
    <xf numFmtId="169" fontId="5" fillId="4" borderId="18" xfId="0" applyNumberFormat="1" applyFont="1" applyFill="1" applyBorder="1"/>
    <xf numFmtId="169" fontId="0" fillId="0" borderId="20" xfId="0" applyNumberFormat="1" applyBorder="1"/>
    <xf numFmtId="169" fontId="1" fillId="0" borderId="27" xfId="0" applyNumberFormat="1" applyFont="1" applyBorder="1"/>
    <xf numFmtId="169" fontId="3" fillId="0" borderId="2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left" vertical="top"/>
    </xf>
    <xf numFmtId="0" fontId="1" fillId="0" borderId="10" xfId="6" applyFont="1" applyBorder="1" applyAlignment="1">
      <alignment horizontal="left" vertical="center"/>
    </xf>
    <xf numFmtId="0" fontId="1" fillId="0" borderId="19" xfId="6" applyFont="1" applyBorder="1" applyAlignment="1">
      <alignment horizontal="left" vertical="center"/>
    </xf>
    <xf numFmtId="0" fontId="1" fillId="3" borderId="10" xfId="10" applyFont="1" applyFill="1" applyBorder="1" applyAlignment="1">
      <alignment horizontal="left" vertical="top"/>
    </xf>
    <xf numFmtId="0" fontId="1" fillId="0" borderId="10" xfId="10" applyFont="1" applyBorder="1" applyAlignment="1">
      <alignment horizontal="left" vertical="center"/>
    </xf>
    <xf numFmtId="0" fontId="1" fillId="0" borderId="28" xfId="3" applyFont="1" applyBorder="1" applyAlignment="1">
      <alignment horizontal="left" vertical="center"/>
    </xf>
    <xf numFmtId="0" fontId="1" fillId="0" borderId="10" xfId="4" applyFont="1" applyBorder="1" applyAlignment="1">
      <alignment horizontal="left" vertical="top"/>
    </xf>
    <xf numFmtId="0" fontId="1" fillId="0" borderId="10" xfId="4" applyFont="1" applyBorder="1" applyAlignment="1">
      <alignment horizontal="left" vertical="center"/>
    </xf>
    <xf numFmtId="0" fontId="1" fillId="3" borderId="10" xfId="4" applyFont="1" applyFill="1" applyBorder="1" applyAlignment="1">
      <alignment horizontal="left" vertical="top"/>
    </xf>
    <xf numFmtId="169" fontId="3" fillId="0" borderId="21" xfId="0" applyNumberFormat="1" applyFont="1" applyBorder="1"/>
    <xf numFmtId="169" fontId="3" fillId="0" borderId="22" xfId="0" applyNumberFormat="1" applyFont="1" applyBorder="1"/>
    <xf numFmtId="169" fontId="3" fillId="0" borderId="20" xfId="0" applyNumberFormat="1" applyFont="1" applyBorder="1"/>
    <xf numFmtId="169" fontId="3" fillId="0" borderId="27" xfId="0" applyNumberFormat="1" applyFont="1" applyBorder="1"/>
    <xf numFmtId="164" fontId="1" fillId="4" borderId="4" xfId="1" applyFont="1" applyFill="1" applyBorder="1" applyAlignment="1">
      <alignment horizontal="right" vertical="top"/>
    </xf>
    <xf numFmtId="164" fontId="1" fillId="4" borderId="4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171" fontId="1" fillId="0" borderId="28" xfId="12" applyNumberFormat="1" applyFont="1" applyBorder="1" applyAlignment="1">
      <alignment horizontal="left" vertical="center"/>
    </xf>
    <xf numFmtId="171" fontId="1" fillId="0" borderId="10" xfId="9" applyNumberFormat="1" applyFont="1" applyBorder="1" applyAlignment="1">
      <alignment horizontal="left" vertical="center"/>
    </xf>
    <xf numFmtId="171" fontId="1" fillId="3" borderId="10" xfId="3" applyNumberFormat="1" applyFont="1" applyFill="1" applyBorder="1" applyAlignment="1">
      <alignment horizontal="left" vertical="top"/>
    </xf>
    <xf numFmtId="171" fontId="1" fillId="3" borderId="10" xfId="5" applyNumberFormat="1" applyFont="1" applyFill="1" applyBorder="1" applyAlignment="1">
      <alignment horizontal="left" vertical="top"/>
    </xf>
    <xf numFmtId="171" fontId="1" fillId="3" borderId="10" xfId="8" applyNumberFormat="1" applyFont="1" applyFill="1" applyBorder="1" applyAlignment="1">
      <alignment horizontal="left" vertical="top"/>
    </xf>
    <xf numFmtId="171" fontId="1" fillId="0" borderId="10" xfId="8" applyNumberFormat="1" applyFont="1" applyBorder="1" applyAlignment="1">
      <alignment horizontal="left" vertical="center"/>
    </xf>
    <xf numFmtId="171" fontId="1" fillId="0" borderId="10" xfId="2" applyNumberFormat="1" applyFont="1" applyBorder="1" applyAlignment="1">
      <alignment horizontal="left" vertical="top"/>
    </xf>
    <xf numFmtId="171" fontId="1" fillId="3" borderId="10" xfId="8" applyNumberFormat="1" applyFont="1" applyFill="1" applyBorder="1" applyAlignment="1">
      <alignment horizontal="left" vertical="center"/>
    </xf>
    <xf numFmtId="171" fontId="1" fillId="0" borderId="10" xfId="11" applyNumberFormat="1" applyFont="1" applyBorder="1" applyAlignment="1">
      <alignment horizontal="left" vertical="center"/>
    </xf>
    <xf numFmtId="171" fontId="1" fillId="3" borderId="10" xfId="5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69" fontId="8" fillId="4" borderId="27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169" fontId="8" fillId="4" borderId="22" xfId="0" applyNumberFormat="1" applyFont="1" applyFill="1" applyBorder="1" applyAlignment="1">
      <alignment horizontal="center" vertical="center" wrapText="1"/>
    </xf>
    <xf numFmtId="0" fontId="2" fillId="2" borderId="13" xfId="8" applyFont="1" applyFill="1" applyBorder="1" applyAlignment="1">
      <alignment horizontal="center" vertical="top"/>
    </xf>
    <xf numFmtId="0" fontId="2" fillId="2" borderId="14" xfId="8" applyFont="1" applyFill="1" applyBorder="1" applyAlignment="1">
      <alignment horizontal="center" vertical="top"/>
    </xf>
    <xf numFmtId="0" fontId="2" fillId="2" borderId="17" xfId="8" applyFont="1" applyFill="1" applyBorder="1" applyAlignment="1">
      <alignment horizontal="center" vertical="top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5" xfId="4" applyFont="1" applyFill="1" applyBorder="1" applyAlignment="1">
      <alignment horizontal="left" vertical="center"/>
    </xf>
    <xf numFmtId="0" fontId="2" fillId="3" borderId="12" xfId="4" applyFont="1" applyFill="1" applyBorder="1" applyAlignment="1">
      <alignment horizontal="left" vertical="center"/>
    </xf>
    <xf numFmtId="0" fontId="2" fillId="3" borderId="16" xfId="4" applyFont="1" applyFill="1" applyBorder="1" applyAlignment="1">
      <alignment horizontal="left" vertical="center"/>
    </xf>
    <xf numFmtId="0" fontId="2" fillId="4" borderId="25" xfId="2" applyFont="1" applyFill="1" applyBorder="1" applyAlignment="1">
      <alignment horizontal="left" vertical="center"/>
    </xf>
    <xf numFmtId="0" fontId="2" fillId="4" borderId="23" xfId="2" applyFont="1" applyFill="1" applyBorder="1" applyAlignment="1">
      <alignment horizontal="left" vertical="center"/>
    </xf>
    <xf numFmtId="0" fontId="2" fillId="2" borderId="13" xfId="4" applyFont="1" applyFill="1" applyBorder="1" applyAlignment="1">
      <alignment horizontal="center" vertical="top"/>
    </xf>
    <xf numFmtId="0" fontId="2" fillId="2" borderId="14" xfId="4" applyFont="1" applyFill="1" applyBorder="1" applyAlignment="1">
      <alignment horizontal="center" vertical="top"/>
    </xf>
    <xf numFmtId="0" fontId="2" fillId="2" borderId="17" xfId="4" applyFont="1" applyFill="1" applyBorder="1" applyAlignment="1">
      <alignment horizontal="center" vertical="top"/>
    </xf>
    <xf numFmtId="0" fontId="2" fillId="2" borderId="13" xfId="9" applyFont="1" applyFill="1" applyBorder="1" applyAlignment="1">
      <alignment horizontal="center" vertical="center"/>
    </xf>
    <xf numFmtId="0" fontId="2" fillId="2" borderId="14" xfId="9" applyFont="1" applyFill="1" applyBorder="1" applyAlignment="1">
      <alignment horizontal="center" vertical="center"/>
    </xf>
    <xf numFmtId="0" fontId="2" fillId="2" borderId="17" xfId="9" applyFont="1" applyFill="1" applyBorder="1" applyAlignment="1">
      <alignment horizontal="center" vertical="center"/>
    </xf>
    <xf numFmtId="0" fontId="2" fillId="2" borderId="13" xfId="11" applyFont="1" applyFill="1" applyBorder="1" applyAlignment="1">
      <alignment horizontal="center" vertical="center"/>
    </xf>
    <xf numFmtId="0" fontId="2" fillId="2" borderId="14" xfId="11" applyFont="1" applyFill="1" applyBorder="1" applyAlignment="1">
      <alignment horizontal="center" vertical="center"/>
    </xf>
    <xf numFmtId="0" fontId="2" fillId="2" borderId="17" xfId="11" applyFont="1" applyFill="1" applyBorder="1" applyAlignment="1">
      <alignment horizontal="center" vertical="center"/>
    </xf>
  </cellXfs>
  <cellStyles count="13">
    <cellStyle name="Денежный" xfId="1" builtinId="4"/>
    <cellStyle name="Обычный" xfId="0" builtinId="0"/>
    <cellStyle name="Обычный_Автоматы" xfId="2"/>
    <cellStyle name="Обычный_Автоматы (2)" xfId="3"/>
    <cellStyle name="Обычный_Выключатели переключатели (2)" xfId="4"/>
    <cellStyle name="Обычный_Измерительное оборудование" xfId="5"/>
    <cellStyle name="Обычный_Кабеля, провода" xfId="6"/>
    <cellStyle name="Обычный_Контактор (2)" xfId="7"/>
    <cellStyle name="Обычный_Прочее" xfId="8"/>
    <cellStyle name="Обычный_Реле (2)" xfId="10"/>
    <cellStyle name="Обычный_Световые приборы" xfId="9"/>
    <cellStyle name="Обычный_ТЭН (2)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RowHeight="15" x14ac:dyDescent="0.25"/>
  <cols>
    <col min="1" max="1" width="8" customWidth="1"/>
    <col min="2" max="2" width="67.7109375" style="17" customWidth="1"/>
    <col min="3" max="3" width="13.140625" customWidth="1"/>
    <col min="4" max="4" width="18.28515625" style="3" customWidth="1"/>
    <col min="5" max="5" width="10.42578125" bestFit="1" customWidth="1"/>
    <col min="6" max="6" width="18.5703125" customWidth="1"/>
    <col min="7" max="7" width="15.7109375" style="90" customWidth="1"/>
  </cols>
  <sheetData>
    <row r="1" spans="1:7" ht="26.25" customHeight="1" thickBot="1" x14ac:dyDescent="0.3">
      <c r="A1" s="135" t="s">
        <v>113</v>
      </c>
      <c r="B1" s="136"/>
      <c r="C1" s="136"/>
      <c r="D1" s="136"/>
      <c r="E1" s="136"/>
      <c r="F1" s="136"/>
      <c r="G1" s="125"/>
    </row>
    <row r="2" spans="1:7" ht="15.75" x14ac:dyDescent="0.25">
      <c r="A2" s="138" t="s">
        <v>0</v>
      </c>
      <c r="B2" s="140" t="s">
        <v>1</v>
      </c>
      <c r="C2" s="137" t="s">
        <v>111</v>
      </c>
      <c r="D2" s="140" t="s">
        <v>109</v>
      </c>
      <c r="E2" s="140" t="s">
        <v>2</v>
      </c>
      <c r="F2" s="141"/>
      <c r="G2" s="128" t="s">
        <v>112</v>
      </c>
    </row>
    <row r="3" spans="1:7" ht="30" customHeight="1" thickBot="1" x14ac:dyDescent="0.3">
      <c r="A3" s="139"/>
      <c r="B3" s="137"/>
      <c r="C3" s="130"/>
      <c r="D3" s="137"/>
      <c r="E3" s="114" t="s">
        <v>110</v>
      </c>
      <c r="F3" s="26" t="s">
        <v>3</v>
      </c>
      <c r="G3" s="131"/>
    </row>
    <row r="4" spans="1:7" ht="16.5" thickBot="1" x14ac:dyDescent="0.3">
      <c r="A4" s="126" t="s">
        <v>116</v>
      </c>
      <c r="B4" s="127"/>
      <c r="C4" s="127"/>
      <c r="D4" s="127"/>
      <c r="E4" s="127"/>
      <c r="F4" s="127"/>
      <c r="G4" s="129"/>
    </row>
    <row r="5" spans="1:7" x14ac:dyDescent="0.25">
      <c r="A5" s="105" t="s">
        <v>15</v>
      </c>
      <c r="B5" s="39" t="s">
        <v>26</v>
      </c>
      <c r="C5" s="38"/>
      <c r="D5" s="11">
        <v>10</v>
      </c>
      <c r="E5" s="40">
        <v>4</v>
      </c>
      <c r="F5" s="18">
        <f>D5*E5</f>
        <v>40</v>
      </c>
      <c r="G5" s="97">
        <v>100</v>
      </c>
    </row>
    <row r="6" spans="1:7" x14ac:dyDescent="0.25">
      <c r="A6" s="105" t="s">
        <v>16</v>
      </c>
      <c r="B6" s="39" t="s">
        <v>27</v>
      </c>
      <c r="C6" s="38"/>
      <c r="D6" s="11">
        <v>20</v>
      </c>
      <c r="E6" s="40">
        <v>244</v>
      </c>
      <c r="F6" s="18">
        <f>D6*E6</f>
        <v>4880</v>
      </c>
      <c r="G6" s="25">
        <v>70</v>
      </c>
    </row>
    <row r="7" spans="1:7" x14ac:dyDescent="0.25">
      <c r="A7" s="105" t="s">
        <v>17</v>
      </c>
      <c r="B7" s="39" t="s">
        <v>28</v>
      </c>
      <c r="C7" s="38"/>
      <c r="D7" s="11">
        <v>10</v>
      </c>
      <c r="E7" s="40">
        <v>10</v>
      </c>
      <c r="F7" s="18">
        <f>D7*E7</f>
        <v>100</v>
      </c>
      <c r="G7" s="25">
        <v>100</v>
      </c>
    </row>
    <row r="8" spans="1:7" x14ac:dyDescent="0.25">
      <c r="A8" s="106" t="s">
        <v>18</v>
      </c>
      <c r="B8" s="42" t="s">
        <v>29</v>
      </c>
      <c r="C8" s="41"/>
      <c r="D8" s="16">
        <v>37.799999999999997</v>
      </c>
      <c r="E8" s="43">
        <v>75</v>
      </c>
      <c r="F8" s="22">
        <f>D8*E8</f>
        <v>2835</v>
      </c>
      <c r="G8" s="108">
        <v>140</v>
      </c>
    </row>
    <row r="9" spans="1:7" x14ac:dyDescent="0.25">
      <c r="A9" s="107" t="s">
        <v>19</v>
      </c>
      <c r="B9" s="45" t="s">
        <v>30</v>
      </c>
      <c r="C9" s="44"/>
      <c r="D9" s="4">
        <v>20</v>
      </c>
      <c r="E9" s="7">
        <v>1</v>
      </c>
      <c r="F9" s="18">
        <f t="shared" ref="F9:F26" si="0">D9*E9</f>
        <v>20</v>
      </c>
      <c r="G9" s="108">
        <v>70</v>
      </c>
    </row>
    <row r="10" spans="1:7" x14ac:dyDescent="0.25">
      <c r="A10" s="107" t="s">
        <v>20</v>
      </c>
      <c r="B10" s="45" t="s">
        <v>31</v>
      </c>
      <c r="C10" s="44"/>
      <c r="D10" s="4">
        <v>10</v>
      </c>
      <c r="E10" s="7">
        <v>104</v>
      </c>
      <c r="F10" s="18">
        <f t="shared" si="0"/>
        <v>1040</v>
      </c>
      <c r="G10" s="108">
        <v>100</v>
      </c>
    </row>
    <row r="11" spans="1:7" x14ac:dyDescent="0.25">
      <c r="A11" s="107" t="s">
        <v>21</v>
      </c>
      <c r="B11" s="45" t="s">
        <v>32</v>
      </c>
      <c r="C11" s="44"/>
      <c r="D11" s="4">
        <v>20</v>
      </c>
      <c r="E11" s="7">
        <v>44</v>
      </c>
      <c r="F11" s="18">
        <f t="shared" si="0"/>
        <v>880</v>
      </c>
      <c r="G11" s="108">
        <v>140</v>
      </c>
    </row>
    <row r="12" spans="1:7" x14ac:dyDescent="0.25">
      <c r="A12" s="107" t="s">
        <v>22</v>
      </c>
      <c r="B12" s="45" t="s">
        <v>33</v>
      </c>
      <c r="C12" s="44"/>
      <c r="D12" s="4">
        <v>10</v>
      </c>
      <c r="E12" s="7">
        <v>390</v>
      </c>
      <c r="F12" s="18">
        <f t="shared" si="0"/>
        <v>3900</v>
      </c>
      <c r="G12" s="108">
        <v>100</v>
      </c>
    </row>
    <row r="13" spans="1:7" x14ac:dyDescent="0.25">
      <c r="A13" s="107" t="s">
        <v>23</v>
      </c>
      <c r="B13" s="45" t="s">
        <v>34</v>
      </c>
      <c r="C13" s="44"/>
      <c r="D13" s="4">
        <v>10</v>
      </c>
      <c r="E13" s="7">
        <v>23</v>
      </c>
      <c r="F13" s="18">
        <f t="shared" si="0"/>
        <v>230</v>
      </c>
      <c r="G13" s="108">
        <v>100</v>
      </c>
    </row>
    <row r="14" spans="1:7" x14ac:dyDescent="0.25">
      <c r="A14" s="106" t="s">
        <v>24</v>
      </c>
      <c r="B14" s="42" t="s">
        <v>35</v>
      </c>
      <c r="C14" s="41"/>
      <c r="D14" s="16">
        <v>60</v>
      </c>
      <c r="E14" s="43">
        <v>50</v>
      </c>
      <c r="F14" s="22">
        <f>D14*E14</f>
        <v>3000</v>
      </c>
      <c r="G14" s="108">
        <v>250</v>
      </c>
    </row>
    <row r="15" spans="1:7" x14ac:dyDescent="0.25">
      <c r="A15" s="27" t="s">
        <v>25</v>
      </c>
      <c r="B15" s="19" t="s">
        <v>36</v>
      </c>
      <c r="C15" s="19"/>
      <c r="D15" s="113">
        <v>700</v>
      </c>
      <c r="E15" s="13">
        <v>27</v>
      </c>
      <c r="F15" s="22">
        <f>D15*E15</f>
        <v>18900</v>
      </c>
      <c r="G15" s="108">
        <v>808</v>
      </c>
    </row>
    <row r="16" spans="1:7" ht="16.5" thickBot="1" x14ac:dyDescent="0.3">
      <c r="A16" s="142" t="s">
        <v>4</v>
      </c>
      <c r="B16" s="143"/>
      <c r="C16" s="143"/>
      <c r="D16" s="143"/>
      <c r="E16" s="144"/>
      <c r="F16" s="34">
        <f>SUM(F5:F15)</f>
        <v>35825</v>
      </c>
      <c r="G16" s="110"/>
    </row>
    <row r="17" spans="1:10" ht="16.5" thickBot="1" x14ac:dyDescent="0.3">
      <c r="A17" s="132" t="s">
        <v>117</v>
      </c>
      <c r="B17" s="133"/>
      <c r="C17" s="133"/>
      <c r="D17" s="133"/>
      <c r="E17" s="133"/>
      <c r="F17" s="133"/>
      <c r="G17" s="134"/>
    </row>
    <row r="18" spans="1:10" s="5" customFormat="1" ht="12.75" x14ac:dyDescent="0.2">
      <c r="A18" s="102" t="s">
        <v>83</v>
      </c>
      <c r="B18" s="47" t="s">
        <v>84</v>
      </c>
      <c r="C18" s="46"/>
      <c r="D18" s="4">
        <v>140000</v>
      </c>
      <c r="E18" s="10">
        <v>1</v>
      </c>
      <c r="F18" s="18">
        <f t="shared" si="0"/>
        <v>140000</v>
      </c>
      <c r="G18" s="87">
        <v>155530</v>
      </c>
    </row>
    <row r="19" spans="1:10" x14ac:dyDescent="0.25">
      <c r="A19" s="102" t="s">
        <v>89</v>
      </c>
      <c r="B19" s="47" t="s">
        <v>90</v>
      </c>
      <c r="C19" s="46"/>
      <c r="D19" s="4">
        <v>581.85</v>
      </c>
      <c r="E19" s="10">
        <v>3</v>
      </c>
      <c r="F19" s="18">
        <f t="shared" si="0"/>
        <v>1745.5500000000002</v>
      </c>
      <c r="G19" s="32">
        <v>768</v>
      </c>
    </row>
    <row r="20" spans="1:10" x14ac:dyDescent="0.25">
      <c r="A20" s="102" t="s">
        <v>91</v>
      </c>
      <c r="B20" s="47" t="s">
        <v>92</v>
      </c>
      <c r="C20" s="46"/>
      <c r="D20" s="4">
        <v>587.25</v>
      </c>
      <c r="E20" s="10">
        <v>4</v>
      </c>
      <c r="F20" s="18">
        <f t="shared" si="0"/>
        <v>2349</v>
      </c>
      <c r="G20" s="32">
        <v>734</v>
      </c>
    </row>
    <row r="21" spans="1:10" x14ac:dyDescent="0.25">
      <c r="A21" s="102" t="s">
        <v>93</v>
      </c>
      <c r="B21" s="47" t="s">
        <v>94</v>
      </c>
      <c r="C21" s="46"/>
      <c r="D21" s="4">
        <v>391.5</v>
      </c>
      <c r="E21" s="10">
        <v>4</v>
      </c>
      <c r="F21" s="18">
        <f t="shared" si="0"/>
        <v>1566</v>
      </c>
      <c r="G21" s="32">
        <v>734</v>
      </c>
    </row>
    <row r="22" spans="1:10" ht="25.5" x14ac:dyDescent="0.25">
      <c r="A22" s="102">
        <v>1232</v>
      </c>
      <c r="B22" s="47" t="s">
        <v>95</v>
      </c>
      <c r="C22" s="46"/>
      <c r="D22" s="112">
        <v>500</v>
      </c>
      <c r="E22" s="10">
        <v>3</v>
      </c>
      <c r="F22" s="18">
        <f t="shared" si="0"/>
        <v>1500</v>
      </c>
      <c r="G22" s="32">
        <v>699</v>
      </c>
    </row>
    <row r="23" spans="1:10" ht="25.5" x14ac:dyDescent="0.25">
      <c r="A23" s="102" t="s">
        <v>96</v>
      </c>
      <c r="B23" s="47" t="s">
        <v>97</v>
      </c>
      <c r="C23" s="46"/>
      <c r="D23" s="112">
        <v>500</v>
      </c>
      <c r="E23" s="10">
        <v>5</v>
      </c>
      <c r="F23" s="18">
        <f t="shared" si="0"/>
        <v>2500</v>
      </c>
      <c r="G23" s="32">
        <v>699</v>
      </c>
    </row>
    <row r="24" spans="1:10" x14ac:dyDescent="0.25">
      <c r="A24" s="102" t="s">
        <v>98</v>
      </c>
      <c r="B24" s="47" t="s">
        <v>99</v>
      </c>
      <c r="C24" s="46"/>
      <c r="D24" s="4">
        <v>391.5</v>
      </c>
      <c r="E24" s="10">
        <v>5</v>
      </c>
      <c r="F24" s="18">
        <f t="shared" si="0"/>
        <v>1957.5</v>
      </c>
      <c r="G24" s="32">
        <v>734</v>
      </c>
    </row>
    <row r="25" spans="1:10" ht="15" customHeight="1" x14ac:dyDescent="0.25">
      <c r="A25" s="102" t="s">
        <v>100</v>
      </c>
      <c r="B25" s="47" t="s">
        <v>101</v>
      </c>
      <c r="C25" s="46"/>
      <c r="D25" s="4">
        <v>676.35</v>
      </c>
      <c r="E25" s="10">
        <v>3</v>
      </c>
      <c r="F25" s="18">
        <f t="shared" si="0"/>
        <v>2029.0500000000002</v>
      </c>
      <c r="G25" s="32">
        <v>971</v>
      </c>
    </row>
    <row r="26" spans="1:10" x14ac:dyDescent="0.25">
      <c r="A26" s="102" t="s">
        <v>102</v>
      </c>
      <c r="B26" s="47" t="s">
        <v>103</v>
      </c>
      <c r="C26" s="46"/>
      <c r="D26" s="4">
        <v>601.42999999999995</v>
      </c>
      <c r="E26" s="10">
        <v>3</v>
      </c>
      <c r="F26" s="18">
        <f t="shared" si="0"/>
        <v>1804.29</v>
      </c>
      <c r="G26" s="32">
        <v>1187</v>
      </c>
    </row>
    <row r="27" spans="1:10" x14ac:dyDescent="0.25">
      <c r="A27" s="102" t="s">
        <v>104</v>
      </c>
      <c r="B27" s="47" t="s">
        <v>105</v>
      </c>
      <c r="C27" s="46"/>
      <c r="D27" s="4">
        <v>656.1</v>
      </c>
      <c r="E27" s="10">
        <v>3</v>
      </c>
      <c r="F27" s="18">
        <f t="shared" ref="F27:F32" si="1">D27*E27</f>
        <v>1968.3000000000002</v>
      </c>
      <c r="G27" s="32">
        <v>1259</v>
      </c>
    </row>
    <row r="28" spans="1:10" x14ac:dyDescent="0.25">
      <c r="A28" s="103" t="s">
        <v>85</v>
      </c>
      <c r="B28" s="49" t="s">
        <v>86</v>
      </c>
      <c r="C28" s="48"/>
      <c r="D28" s="16">
        <v>460</v>
      </c>
      <c r="E28" s="50">
        <v>2</v>
      </c>
      <c r="F28" s="22">
        <f t="shared" si="1"/>
        <v>920</v>
      </c>
      <c r="G28" s="32">
        <v>574</v>
      </c>
    </row>
    <row r="29" spans="1:10" x14ac:dyDescent="0.25">
      <c r="A29" s="103" t="s">
        <v>87</v>
      </c>
      <c r="B29" s="49" t="s">
        <v>88</v>
      </c>
      <c r="C29" s="48"/>
      <c r="D29" s="113">
        <v>500</v>
      </c>
      <c r="E29" s="50">
        <v>2</v>
      </c>
      <c r="F29" s="22">
        <f t="shared" si="1"/>
        <v>1000</v>
      </c>
      <c r="G29" s="32">
        <v>645</v>
      </c>
      <c r="H29" s="5"/>
      <c r="I29" s="2"/>
      <c r="J29" s="2"/>
    </row>
    <row r="30" spans="1:10" x14ac:dyDescent="0.25">
      <c r="A30" s="104" t="s">
        <v>9</v>
      </c>
      <c r="B30" s="51" t="s">
        <v>13</v>
      </c>
      <c r="C30" s="51"/>
      <c r="D30" s="29">
        <v>48000</v>
      </c>
      <c r="E30" s="52">
        <v>45</v>
      </c>
      <c r="F30" s="23">
        <f t="shared" si="1"/>
        <v>2160000</v>
      </c>
      <c r="G30" s="98">
        <v>48000</v>
      </c>
      <c r="H30" s="5"/>
      <c r="I30" s="2"/>
      <c r="J30" s="2"/>
    </row>
    <row r="31" spans="1:10" x14ac:dyDescent="0.25">
      <c r="A31" s="115">
        <v>1708</v>
      </c>
      <c r="B31" s="51" t="s">
        <v>120</v>
      </c>
      <c r="C31" s="51"/>
      <c r="D31" s="29">
        <v>50000</v>
      </c>
      <c r="E31" s="52">
        <v>3</v>
      </c>
      <c r="F31" s="23">
        <f t="shared" si="1"/>
        <v>150000</v>
      </c>
      <c r="G31" s="98"/>
      <c r="H31" s="5"/>
      <c r="I31" s="2"/>
      <c r="J31" s="2"/>
    </row>
    <row r="32" spans="1:10" x14ac:dyDescent="0.25">
      <c r="A32" s="28" t="s">
        <v>55</v>
      </c>
      <c r="B32" s="21" t="s">
        <v>56</v>
      </c>
      <c r="C32" s="21"/>
      <c r="D32" s="12">
        <v>30000</v>
      </c>
      <c r="E32" s="15">
        <v>13</v>
      </c>
      <c r="F32" s="22">
        <f t="shared" si="1"/>
        <v>390000</v>
      </c>
      <c r="G32" s="30">
        <v>40000</v>
      </c>
      <c r="H32" s="5"/>
      <c r="I32" s="2"/>
      <c r="J32" s="2"/>
    </row>
    <row r="33" spans="1:10" ht="16.5" thickBot="1" x14ac:dyDescent="0.3">
      <c r="A33" s="142" t="s">
        <v>4</v>
      </c>
      <c r="B33" s="143"/>
      <c r="C33" s="143"/>
      <c r="D33" s="143"/>
      <c r="E33" s="144"/>
      <c r="F33" s="34">
        <f>SUM(F18:F32)</f>
        <v>2859339.69</v>
      </c>
      <c r="G33" s="88"/>
      <c r="H33" s="5"/>
      <c r="I33" s="2"/>
      <c r="J33" s="2"/>
    </row>
    <row r="34" spans="1:10" ht="16.5" thickBot="1" x14ac:dyDescent="0.3">
      <c r="A34" s="147" t="s">
        <v>118</v>
      </c>
      <c r="B34" s="148"/>
      <c r="C34" s="148"/>
      <c r="D34" s="148"/>
      <c r="E34" s="148"/>
      <c r="F34" s="148"/>
      <c r="G34" s="149"/>
      <c r="H34" s="5"/>
      <c r="I34" s="2"/>
      <c r="J34" s="2"/>
    </row>
    <row r="35" spans="1:10" s="5" customFormat="1" ht="12.75" x14ac:dyDescent="0.2">
      <c r="A35" s="99" t="s">
        <v>41</v>
      </c>
      <c r="B35" s="54" t="s">
        <v>42</v>
      </c>
      <c r="C35" s="53"/>
      <c r="D35" s="11">
        <v>232</v>
      </c>
      <c r="E35" s="55">
        <v>68</v>
      </c>
      <c r="F35" s="18">
        <f t="shared" ref="F35:F42" si="2">D35*E35</f>
        <v>15776</v>
      </c>
      <c r="G35" s="97">
        <v>402</v>
      </c>
    </row>
    <row r="36" spans="1:10" s="5" customFormat="1" ht="12.75" x14ac:dyDescent="0.2">
      <c r="A36" s="99" t="s">
        <v>43</v>
      </c>
      <c r="B36" s="54" t="s">
        <v>44</v>
      </c>
      <c r="C36" s="53"/>
      <c r="D36" s="11">
        <v>269</v>
      </c>
      <c r="E36" s="55">
        <v>65</v>
      </c>
      <c r="F36" s="18">
        <f t="shared" si="2"/>
        <v>17485</v>
      </c>
      <c r="G36" s="25">
        <v>423</v>
      </c>
    </row>
    <row r="37" spans="1:10" x14ac:dyDescent="0.25">
      <c r="A37" s="100" t="s">
        <v>45</v>
      </c>
      <c r="B37" s="57" t="s">
        <v>46</v>
      </c>
      <c r="C37" s="56"/>
      <c r="D37" s="113">
        <v>200</v>
      </c>
      <c r="E37" s="58">
        <v>47</v>
      </c>
      <c r="F37" s="22">
        <f t="shared" si="2"/>
        <v>9400</v>
      </c>
      <c r="G37" s="108">
        <v>220</v>
      </c>
    </row>
    <row r="38" spans="1:10" x14ac:dyDescent="0.25">
      <c r="A38" s="101" t="s">
        <v>47</v>
      </c>
      <c r="B38" s="60" t="s">
        <v>48</v>
      </c>
      <c r="C38" s="59"/>
      <c r="D38" s="35">
        <v>98.55</v>
      </c>
      <c r="E38" s="61">
        <v>25</v>
      </c>
      <c r="F38" s="24">
        <f t="shared" si="2"/>
        <v>2463.75</v>
      </c>
      <c r="G38" s="109">
        <v>111</v>
      </c>
    </row>
    <row r="39" spans="1:10" ht="16.5" thickBot="1" x14ac:dyDescent="0.3">
      <c r="A39" s="142" t="s">
        <v>4</v>
      </c>
      <c r="B39" s="143"/>
      <c r="C39" s="143"/>
      <c r="D39" s="143"/>
      <c r="E39" s="144"/>
      <c r="F39" s="34">
        <f>SUM(F35:F38)</f>
        <v>45124.75</v>
      </c>
      <c r="G39" s="110"/>
    </row>
    <row r="40" spans="1:10" ht="16.5" thickBot="1" x14ac:dyDescent="0.3">
      <c r="A40" s="150" t="s">
        <v>119</v>
      </c>
      <c r="B40" s="151"/>
      <c r="C40" s="151"/>
      <c r="D40" s="151"/>
      <c r="E40" s="151"/>
      <c r="F40" s="151"/>
      <c r="G40" s="152"/>
    </row>
    <row r="41" spans="1:10" x14ac:dyDescent="0.25">
      <c r="A41" s="62" t="s">
        <v>79</v>
      </c>
      <c r="B41" s="63" t="s">
        <v>80</v>
      </c>
      <c r="C41" s="64"/>
      <c r="D41" s="16">
        <v>648</v>
      </c>
      <c r="E41" s="65">
        <v>1</v>
      </c>
      <c r="F41" s="22">
        <f t="shared" si="2"/>
        <v>648</v>
      </c>
      <c r="G41" s="111">
        <v>2290</v>
      </c>
    </row>
    <row r="42" spans="1:10" x14ac:dyDescent="0.25">
      <c r="A42" s="62" t="s">
        <v>81</v>
      </c>
      <c r="B42" s="63" t="s">
        <v>82</v>
      </c>
      <c r="C42" s="64"/>
      <c r="D42" s="16">
        <v>1620</v>
      </c>
      <c r="E42" s="65">
        <v>7</v>
      </c>
      <c r="F42" s="22">
        <f t="shared" si="2"/>
        <v>11340</v>
      </c>
      <c r="G42" s="108">
        <v>4287</v>
      </c>
    </row>
    <row r="43" spans="1:10" x14ac:dyDescent="0.25">
      <c r="A43" s="62" t="s">
        <v>77</v>
      </c>
      <c r="B43" s="63" t="s">
        <v>78</v>
      </c>
      <c r="C43" s="64"/>
      <c r="D43" s="16">
        <v>688.5</v>
      </c>
      <c r="E43" s="65">
        <v>1</v>
      </c>
      <c r="F43" s="22">
        <f>D43*E43</f>
        <v>688.5</v>
      </c>
      <c r="G43" s="108">
        <v>2590</v>
      </c>
    </row>
    <row r="44" spans="1:10" x14ac:dyDescent="0.25">
      <c r="A44" s="116">
        <v>4354</v>
      </c>
      <c r="B44" s="63" t="s">
        <v>121</v>
      </c>
      <c r="C44" s="64"/>
      <c r="D44" s="16">
        <v>150</v>
      </c>
      <c r="E44" s="65">
        <v>645</v>
      </c>
      <c r="F44" s="22">
        <f>PRODUCT(E44,D44)</f>
        <v>96750</v>
      </c>
      <c r="G44" s="108"/>
    </row>
    <row r="45" spans="1:10" x14ac:dyDescent="0.25">
      <c r="A45" s="116">
        <v>5682</v>
      </c>
      <c r="B45" s="63" t="s">
        <v>122</v>
      </c>
      <c r="C45" s="64"/>
      <c r="D45" s="16">
        <v>60000</v>
      </c>
      <c r="E45" s="65">
        <v>1</v>
      </c>
      <c r="F45" s="65">
        <f>PRODUCT(E45,D45)</f>
        <v>60000</v>
      </c>
      <c r="G45" s="108"/>
    </row>
    <row r="46" spans="1:10" x14ac:dyDescent="0.25">
      <c r="A46" s="116">
        <v>1389</v>
      </c>
      <c r="B46" s="63" t="s">
        <v>123</v>
      </c>
      <c r="C46" s="64"/>
      <c r="D46" s="16">
        <v>35000</v>
      </c>
      <c r="E46" s="65">
        <v>1</v>
      </c>
      <c r="F46" s="22">
        <f>PRODUCT(E46,D46)</f>
        <v>35000</v>
      </c>
      <c r="G46" s="108"/>
    </row>
    <row r="47" spans="1:10" x14ac:dyDescent="0.25">
      <c r="A47" s="116">
        <v>5535</v>
      </c>
      <c r="B47" s="63" t="s">
        <v>124</v>
      </c>
      <c r="C47" s="64"/>
      <c r="D47" s="16">
        <v>13628</v>
      </c>
      <c r="E47" s="65">
        <v>1</v>
      </c>
      <c r="F47" s="22">
        <f>PRODUCT(E47,D47)</f>
        <v>13628</v>
      </c>
      <c r="G47" s="108"/>
    </row>
    <row r="48" spans="1:10" x14ac:dyDescent="0.25">
      <c r="A48" s="116">
        <v>3859</v>
      </c>
      <c r="B48" s="63" t="s">
        <v>125</v>
      </c>
      <c r="C48" s="64"/>
      <c r="D48" s="16">
        <v>1593</v>
      </c>
      <c r="E48" s="65">
        <v>1</v>
      </c>
      <c r="F48" s="22">
        <f>PRODUCT(E48,D48)</f>
        <v>1593</v>
      </c>
      <c r="G48" s="108"/>
    </row>
    <row r="49" spans="1:7" s="1" customFormat="1" ht="12.75" x14ac:dyDescent="0.2">
      <c r="A49" s="66" t="s">
        <v>50</v>
      </c>
      <c r="B49" s="67" t="s">
        <v>53</v>
      </c>
      <c r="C49" s="68"/>
      <c r="D49" s="113">
        <v>28</v>
      </c>
      <c r="E49" s="69">
        <v>77</v>
      </c>
      <c r="F49" s="22">
        <f>D49*E49</f>
        <v>2156</v>
      </c>
      <c r="G49" s="25">
        <v>28</v>
      </c>
    </row>
    <row r="50" spans="1:7" s="1" customFormat="1" ht="12.75" x14ac:dyDescent="0.2">
      <c r="A50" s="66" t="s">
        <v>51</v>
      </c>
      <c r="B50" s="67" t="s">
        <v>54</v>
      </c>
      <c r="C50" s="68"/>
      <c r="D50" s="16">
        <v>9</v>
      </c>
      <c r="E50" s="69">
        <v>149</v>
      </c>
      <c r="F50" s="22">
        <f>D50*E50</f>
        <v>1341</v>
      </c>
      <c r="G50" s="25">
        <v>80</v>
      </c>
    </row>
    <row r="51" spans="1:7" s="1" customFormat="1" ht="12.75" x14ac:dyDescent="0.2">
      <c r="A51" s="91" t="s">
        <v>49</v>
      </c>
      <c r="B51" s="92" t="s">
        <v>52</v>
      </c>
      <c r="C51" s="92"/>
      <c r="D51" s="36">
        <v>6.4</v>
      </c>
      <c r="E51" s="93">
        <v>70</v>
      </c>
      <c r="F51" s="24">
        <f>D51*E51</f>
        <v>448</v>
      </c>
      <c r="G51" s="94">
        <v>25</v>
      </c>
    </row>
    <row r="52" spans="1:7" s="1" customFormat="1" ht="16.5" thickBot="1" x14ac:dyDescent="0.3">
      <c r="A52" s="142" t="s">
        <v>4</v>
      </c>
      <c r="B52" s="143"/>
      <c r="C52" s="143"/>
      <c r="D52" s="143"/>
      <c r="E52" s="144"/>
      <c r="F52" s="34">
        <f>SUM(F41:F51)</f>
        <v>223592.5</v>
      </c>
      <c r="G52" s="96"/>
    </row>
    <row r="53" spans="1:7" ht="16.5" thickBot="1" x14ac:dyDescent="0.3">
      <c r="A53" s="153" t="s">
        <v>115</v>
      </c>
      <c r="B53" s="154"/>
      <c r="C53" s="154"/>
      <c r="D53" s="154"/>
      <c r="E53" s="154"/>
      <c r="F53" s="154"/>
      <c r="G53" s="155"/>
    </row>
    <row r="54" spans="1:7" x14ac:dyDescent="0.25">
      <c r="A54" s="117" t="s">
        <v>7</v>
      </c>
      <c r="B54" s="71" t="s">
        <v>11</v>
      </c>
      <c r="C54" s="70"/>
      <c r="D54" s="4">
        <v>30</v>
      </c>
      <c r="E54" s="6">
        <v>24</v>
      </c>
      <c r="F54" s="18">
        <f>D54*E54</f>
        <v>720</v>
      </c>
      <c r="G54" s="33">
        <v>230</v>
      </c>
    </row>
    <row r="55" spans="1:7" x14ac:dyDescent="0.25">
      <c r="A55" s="117" t="s">
        <v>8</v>
      </c>
      <c r="B55" s="71" t="s">
        <v>12</v>
      </c>
      <c r="C55" s="70"/>
      <c r="D55" s="4">
        <v>7857</v>
      </c>
      <c r="E55" s="6">
        <v>1</v>
      </c>
      <c r="F55" s="18">
        <f>D55*E55</f>
        <v>7857</v>
      </c>
      <c r="G55" s="32" t="s">
        <v>114</v>
      </c>
    </row>
    <row r="56" spans="1:7" x14ac:dyDescent="0.25">
      <c r="A56" s="117">
        <v>1763</v>
      </c>
      <c r="B56" s="71" t="s">
        <v>126</v>
      </c>
      <c r="C56" s="70"/>
      <c r="D56" s="4">
        <v>395.3</v>
      </c>
      <c r="E56" s="6">
        <v>65</v>
      </c>
      <c r="F56" s="18"/>
      <c r="G56" s="32"/>
    </row>
    <row r="57" spans="1:7" ht="15" customHeight="1" x14ac:dyDescent="0.25">
      <c r="A57" s="117">
        <v>3732</v>
      </c>
      <c r="B57" s="71" t="s">
        <v>127</v>
      </c>
      <c r="C57" s="70"/>
      <c r="D57" s="4">
        <v>1564.68</v>
      </c>
      <c r="E57" s="6">
        <v>3</v>
      </c>
      <c r="F57" s="18">
        <f>PRODUCT(E57,D57)</f>
        <v>4694.04</v>
      </c>
      <c r="G57" s="32"/>
    </row>
    <row r="58" spans="1:7" x14ac:dyDescent="0.25">
      <c r="A58" s="117">
        <v>1708</v>
      </c>
      <c r="B58" s="71" t="s">
        <v>128</v>
      </c>
      <c r="C58" s="70"/>
      <c r="D58" s="4">
        <v>3120</v>
      </c>
      <c r="E58" s="6">
        <v>1</v>
      </c>
      <c r="F58" s="18">
        <f>PRODUCT(E58,D58)</f>
        <v>3120</v>
      </c>
      <c r="G58" s="32"/>
    </row>
    <row r="59" spans="1:7" x14ac:dyDescent="0.25">
      <c r="A59" s="117">
        <v>472</v>
      </c>
      <c r="B59" s="71" t="s">
        <v>129</v>
      </c>
      <c r="C59" s="70"/>
      <c r="D59" s="4">
        <v>294</v>
      </c>
      <c r="E59" s="6">
        <v>4</v>
      </c>
      <c r="F59" s="18">
        <f>PRODUCT(E59,D59)</f>
        <v>1176</v>
      </c>
      <c r="G59" s="32"/>
    </row>
    <row r="60" spans="1:7" x14ac:dyDescent="0.25">
      <c r="A60" s="117" t="s">
        <v>10</v>
      </c>
      <c r="B60" s="71" t="s">
        <v>14</v>
      </c>
      <c r="C60" s="70"/>
      <c r="D60" s="4">
        <v>24000</v>
      </c>
      <c r="E60" s="6">
        <v>3</v>
      </c>
      <c r="F60" s="18">
        <f>D60*E60</f>
        <v>72000</v>
      </c>
      <c r="G60" s="32" t="s">
        <v>114</v>
      </c>
    </row>
    <row r="61" spans="1:7" x14ac:dyDescent="0.25">
      <c r="A61" s="118" t="s">
        <v>39</v>
      </c>
      <c r="B61" s="73" t="s">
        <v>40</v>
      </c>
      <c r="C61" s="72"/>
      <c r="D61" s="4">
        <v>300</v>
      </c>
      <c r="E61" s="8">
        <v>11</v>
      </c>
      <c r="F61" s="18">
        <f t="shared" ref="F61:F76" si="3">D61*E61</f>
        <v>3300</v>
      </c>
      <c r="G61" s="32">
        <v>578</v>
      </c>
    </row>
    <row r="62" spans="1:7" x14ac:dyDescent="0.25">
      <c r="A62" s="119" t="s">
        <v>69</v>
      </c>
      <c r="B62" s="75" t="s">
        <v>70</v>
      </c>
      <c r="C62" s="74"/>
      <c r="D62" s="4">
        <v>3226.5</v>
      </c>
      <c r="E62" s="9">
        <v>1</v>
      </c>
      <c r="F62" s="18">
        <f>D62*E62</f>
        <v>3226.5</v>
      </c>
      <c r="G62" s="32">
        <v>3920</v>
      </c>
    </row>
    <row r="63" spans="1:7" x14ac:dyDescent="0.25">
      <c r="A63" s="119" t="s">
        <v>59</v>
      </c>
      <c r="B63" s="75" t="s">
        <v>60</v>
      </c>
      <c r="C63" s="74"/>
      <c r="D63" s="4">
        <v>1150</v>
      </c>
      <c r="E63" s="9">
        <v>2</v>
      </c>
      <c r="F63" s="18">
        <f t="shared" si="3"/>
        <v>2300</v>
      </c>
      <c r="G63" s="32">
        <v>1900</v>
      </c>
    </row>
    <row r="64" spans="1:7" x14ac:dyDescent="0.25">
      <c r="A64" s="119" t="s">
        <v>67</v>
      </c>
      <c r="B64" s="75" t="s">
        <v>68</v>
      </c>
      <c r="C64" s="74"/>
      <c r="D64" s="4">
        <v>162</v>
      </c>
      <c r="E64" s="9">
        <v>4</v>
      </c>
      <c r="F64" s="18">
        <f t="shared" si="3"/>
        <v>648</v>
      </c>
      <c r="G64" s="32">
        <v>300</v>
      </c>
    </row>
    <row r="65" spans="1:7" x14ac:dyDescent="0.25">
      <c r="A65" s="119" t="s">
        <v>76</v>
      </c>
      <c r="B65" s="75" t="s">
        <v>108</v>
      </c>
      <c r="C65" s="74"/>
      <c r="D65" s="4">
        <v>8400</v>
      </c>
      <c r="E65" s="9">
        <v>1</v>
      </c>
      <c r="F65" s="18">
        <f t="shared" si="3"/>
        <v>8400</v>
      </c>
      <c r="G65" s="32">
        <v>5500</v>
      </c>
    </row>
    <row r="66" spans="1:7" x14ac:dyDescent="0.25">
      <c r="A66" s="120" t="s">
        <v>57</v>
      </c>
      <c r="B66" s="77" t="s">
        <v>58</v>
      </c>
      <c r="C66" s="76"/>
      <c r="D66" s="16">
        <v>76.7</v>
      </c>
      <c r="E66" s="78">
        <v>28</v>
      </c>
      <c r="F66" s="22">
        <f t="shared" si="3"/>
        <v>2147.6</v>
      </c>
      <c r="G66" s="32">
        <v>278</v>
      </c>
    </row>
    <row r="67" spans="1:7" x14ac:dyDescent="0.25">
      <c r="A67" s="120">
        <v>2344</v>
      </c>
      <c r="B67" s="77" t="s">
        <v>130</v>
      </c>
      <c r="C67" s="76"/>
      <c r="D67" s="16">
        <v>1200</v>
      </c>
      <c r="E67" s="78">
        <v>34</v>
      </c>
      <c r="F67" s="22">
        <f t="shared" si="3"/>
        <v>40800</v>
      </c>
      <c r="G67" s="32"/>
    </row>
    <row r="68" spans="1:7" x14ac:dyDescent="0.25">
      <c r="A68" s="120" t="s">
        <v>61</v>
      </c>
      <c r="B68" s="77" t="s">
        <v>62</v>
      </c>
      <c r="C68" s="76"/>
      <c r="D68" s="16">
        <v>4779</v>
      </c>
      <c r="E68" s="78">
        <v>1</v>
      </c>
      <c r="F68" s="22">
        <f t="shared" si="3"/>
        <v>4779</v>
      </c>
      <c r="G68" s="32" t="s">
        <v>114</v>
      </c>
    </row>
    <row r="69" spans="1:7" x14ac:dyDescent="0.25">
      <c r="A69" s="120" t="s">
        <v>63</v>
      </c>
      <c r="B69" s="77" t="s">
        <v>64</v>
      </c>
      <c r="C69" s="76"/>
      <c r="D69" s="16">
        <v>1620</v>
      </c>
      <c r="E69" s="79">
        <v>1</v>
      </c>
      <c r="F69" s="22">
        <f t="shared" si="3"/>
        <v>1620</v>
      </c>
      <c r="G69" s="89"/>
    </row>
    <row r="70" spans="1:7" x14ac:dyDescent="0.25">
      <c r="A70" s="121" t="s">
        <v>5</v>
      </c>
      <c r="B70" s="81" t="s">
        <v>6</v>
      </c>
      <c r="C70" s="80"/>
      <c r="D70" s="11">
        <v>111.51</v>
      </c>
      <c r="E70" s="82">
        <v>2</v>
      </c>
      <c r="F70" s="18">
        <f t="shared" si="3"/>
        <v>223.02</v>
      </c>
      <c r="G70" s="31">
        <v>181</v>
      </c>
    </row>
    <row r="71" spans="1:7" x14ac:dyDescent="0.25">
      <c r="A71" s="122">
        <v>668789</v>
      </c>
      <c r="B71" s="21" t="s">
        <v>75</v>
      </c>
      <c r="C71" s="21"/>
      <c r="D71" s="12">
        <v>100000</v>
      </c>
      <c r="E71" s="15">
        <v>1</v>
      </c>
      <c r="F71" s="22">
        <f t="shared" si="3"/>
        <v>100000</v>
      </c>
      <c r="G71" s="89" t="s">
        <v>114</v>
      </c>
    </row>
    <row r="72" spans="1:7" x14ac:dyDescent="0.25">
      <c r="A72" s="123" t="s">
        <v>106</v>
      </c>
      <c r="B72" s="84" t="s">
        <v>107</v>
      </c>
      <c r="C72" s="83"/>
      <c r="D72" s="85">
        <v>1404</v>
      </c>
      <c r="E72" s="86">
        <v>2</v>
      </c>
      <c r="F72" s="22">
        <f t="shared" si="3"/>
        <v>2808</v>
      </c>
      <c r="G72" s="32">
        <v>1445</v>
      </c>
    </row>
    <row r="73" spans="1:7" x14ac:dyDescent="0.25">
      <c r="A73" s="124" t="s">
        <v>37</v>
      </c>
      <c r="B73" s="20" t="s">
        <v>38</v>
      </c>
      <c r="C73" s="20"/>
      <c r="D73" s="12">
        <v>19470</v>
      </c>
      <c r="E73" s="14">
        <v>1</v>
      </c>
      <c r="F73" s="22">
        <f t="shared" si="3"/>
        <v>19470</v>
      </c>
      <c r="G73" s="32" t="s">
        <v>114</v>
      </c>
    </row>
    <row r="74" spans="1:7" x14ac:dyDescent="0.25">
      <c r="A74" s="28" t="s">
        <v>65</v>
      </c>
      <c r="B74" s="21" t="s">
        <v>66</v>
      </c>
      <c r="C74" s="21"/>
      <c r="D74" s="12">
        <v>13</v>
      </c>
      <c r="E74" s="15">
        <v>28</v>
      </c>
      <c r="F74" s="22">
        <f t="shared" si="3"/>
        <v>364</v>
      </c>
      <c r="G74" s="32">
        <v>15</v>
      </c>
    </row>
    <row r="75" spans="1:7" x14ac:dyDescent="0.25">
      <c r="A75" s="28" t="s">
        <v>71</v>
      </c>
      <c r="B75" s="21" t="s">
        <v>72</v>
      </c>
      <c r="C75" s="21"/>
      <c r="D75" s="12">
        <v>625.4</v>
      </c>
      <c r="E75" s="15">
        <v>111</v>
      </c>
      <c r="F75" s="22">
        <f t="shared" si="3"/>
        <v>69419.399999999994</v>
      </c>
      <c r="G75" s="32">
        <v>1200</v>
      </c>
    </row>
    <row r="76" spans="1:7" x14ac:dyDescent="0.25">
      <c r="A76" s="28" t="s">
        <v>73</v>
      </c>
      <c r="B76" s="21" t="s">
        <v>74</v>
      </c>
      <c r="C76" s="21"/>
      <c r="D76" s="12">
        <v>625.4</v>
      </c>
      <c r="E76" s="15">
        <v>93</v>
      </c>
      <c r="F76" s="22">
        <f t="shared" si="3"/>
        <v>58162.2</v>
      </c>
      <c r="G76" s="32">
        <v>1200</v>
      </c>
    </row>
    <row r="77" spans="1:7" ht="16.5" thickBot="1" x14ac:dyDescent="0.3">
      <c r="A77" s="142" t="s">
        <v>4</v>
      </c>
      <c r="B77" s="143"/>
      <c r="C77" s="143"/>
      <c r="D77" s="143"/>
      <c r="E77" s="144"/>
      <c r="F77" s="34">
        <f>SUM(F54:F76)</f>
        <v>407234.76000000007</v>
      </c>
      <c r="G77" s="88"/>
    </row>
    <row r="78" spans="1:7" ht="16.5" thickBot="1" x14ac:dyDescent="0.3">
      <c r="A78" s="145" t="s">
        <v>4</v>
      </c>
      <c r="B78" s="146"/>
      <c r="C78" s="146"/>
      <c r="D78" s="146"/>
      <c r="E78" s="146"/>
      <c r="F78" s="37">
        <f>SUM(F77+F52+F39+F33+F16)</f>
        <v>3571116.7</v>
      </c>
      <c r="G78" s="95"/>
    </row>
  </sheetData>
  <sheetProtection algorithmName="SHA-512" hashValue="ToMRabQbQUm3Glbsr0eURAjb1T4cHKxjIiAjax31SZ/cjAqm3P2nl4nwWMrvAtl2n0ZzpS+6OSq0iBFka6Ftjw==" saltValue="gH3chRsAW3IHNbVok5ezIg==" spinCount="100000" sheet="1" formatCells="0" formatColumns="0" formatRows="0" insertColumns="0" insertRows="0" insertHyperlinks="0" deleteColumns="0" deleteRows="0" sort="0" autoFilter="0" pivotTables="0"/>
  <mergeCells count="18">
    <mergeCell ref="A77:E77"/>
    <mergeCell ref="A78:E78"/>
    <mergeCell ref="A16:E16"/>
    <mergeCell ref="A33:E33"/>
    <mergeCell ref="A34:G34"/>
    <mergeCell ref="A39:E39"/>
    <mergeCell ref="A40:G40"/>
    <mergeCell ref="A52:E52"/>
    <mergeCell ref="A53:G53"/>
    <mergeCell ref="A4:G4"/>
    <mergeCell ref="A17:G17"/>
    <mergeCell ref="A1:G1"/>
    <mergeCell ref="C2:C3"/>
    <mergeCell ref="G2:G3"/>
    <mergeCell ref="A2:A3"/>
    <mergeCell ref="B2:B3"/>
    <mergeCell ref="D2:D3"/>
    <mergeCell ref="E2:F2"/>
  </mergeCells>
  <pageMargins left="0.7" right="0.7" top="0.75" bottom="0.75" header="0.3" footer="0.3"/>
  <pageSetup paperSize="9" orientation="landscape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Электротовары</vt:lpstr>
      <vt:lpstr>Электротовары!Область_печати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2021-07-22T09:30:51Z</dcterms:modified>
</cp:coreProperties>
</file>